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02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Print_Area" localSheetId="0">FİKSTÜR!$A$12:$AM$120</definedName>
  </definedNames>
  <calcPr calcId="124519"/>
</workbook>
</file>

<file path=xl/calcChain.xml><?xml version="1.0" encoding="utf-8"?>
<calcChain xmlns="http://schemas.openxmlformats.org/spreadsheetml/2006/main">
  <c r="A60" i="1"/>
  <c r="G24"/>
  <c r="X24"/>
  <c r="AI24"/>
  <c r="P25"/>
  <c r="X25"/>
  <c r="AA25"/>
  <c r="AI25"/>
  <c r="B26"/>
  <c r="E26"/>
  <c r="H26"/>
  <c r="K26"/>
  <c r="P26"/>
  <c r="X26"/>
  <c r="AA26"/>
  <c r="AI26"/>
  <c r="B27"/>
  <c r="E27"/>
  <c r="H27"/>
  <c r="K27"/>
  <c r="P27"/>
  <c r="X27"/>
  <c r="AA27"/>
  <c r="AI27"/>
  <c r="B28"/>
  <c r="E28"/>
  <c r="H28"/>
  <c r="K28"/>
  <c r="P28"/>
  <c r="X28"/>
  <c r="AA28"/>
  <c r="AI28"/>
  <c r="B29"/>
  <c r="E29"/>
  <c r="H29"/>
  <c r="K29"/>
  <c r="P29"/>
  <c r="X29"/>
  <c r="AA29"/>
  <c r="AI29"/>
  <c r="B30"/>
  <c r="E30"/>
  <c r="H30"/>
  <c r="K30"/>
  <c r="P30"/>
  <c r="X30"/>
  <c r="AA30"/>
  <c r="AI30"/>
  <c r="P31"/>
  <c r="X31"/>
  <c r="AA31"/>
  <c r="AI31"/>
  <c r="P32"/>
  <c r="X32"/>
  <c r="AA32"/>
  <c r="AI32"/>
  <c r="P33"/>
  <c r="X33"/>
  <c r="AA33"/>
  <c r="AI33"/>
  <c r="A36"/>
  <c r="G36"/>
  <c r="X36"/>
  <c r="AI36"/>
  <c r="P37"/>
  <c r="X37"/>
  <c r="AA37"/>
  <c r="AI37"/>
  <c r="B38"/>
  <c r="E38"/>
  <c r="H38"/>
  <c r="K38"/>
  <c r="P38"/>
  <c r="X38"/>
  <c r="AA38"/>
  <c r="AI38"/>
  <c r="B39"/>
  <c r="E39"/>
  <c r="H39"/>
  <c r="K39"/>
  <c r="P39"/>
  <c r="X39"/>
  <c r="AA39"/>
  <c r="AI39"/>
  <c r="B40"/>
  <c r="E40"/>
  <c r="H40"/>
  <c r="K40"/>
  <c r="P40"/>
  <c r="X40"/>
  <c r="AA40"/>
  <c r="AI40"/>
  <c r="B41"/>
  <c r="E41"/>
  <c r="H41"/>
  <c r="K41"/>
  <c r="P41"/>
  <c r="X41"/>
  <c r="AA41"/>
  <c r="AI41"/>
  <c r="B42"/>
  <c r="E42"/>
  <c r="H42"/>
  <c r="K42"/>
  <c r="P42"/>
  <c r="X42"/>
  <c r="AA42"/>
  <c r="AI42"/>
  <c r="P43"/>
  <c r="X43"/>
  <c r="AA43"/>
  <c r="AI43"/>
  <c r="P44"/>
  <c r="X44"/>
  <c r="AA44"/>
  <c r="AI44"/>
  <c r="P45"/>
  <c r="X45"/>
  <c r="AA45"/>
  <c r="AI45"/>
  <c r="A48"/>
  <c r="G48"/>
  <c r="X48"/>
  <c r="AI48"/>
  <c r="P49"/>
  <c r="X49"/>
  <c r="AA49"/>
  <c r="AI49"/>
  <c r="B50"/>
  <c r="E50"/>
  <c r="H50"/>
  <c r="K50"/>
  <c r="P50"/>
  <c r="X50"/>
  <c r="AA50"/>
  <c r="AI50"/>
  <c r="B51"/>
  <c r="E51"/>
  <c r="H51"/>
  <c r="K51"/>
  <c r="P51"/>
  <c r="X51"/>
  <c r="AA51"/>
  <c r="AI51"/>
  <c r="B52"/>
  <c r="E52"/>
  <c r="H52"/>
  <c r="K52"/>
  <c r="P52"/>
  <c r="X52"/>
  <c r="AA52"/>
  <c r="AI52"/>
  <c r="B53"/>
  <c r="E53"/>
  <c r="P53"/>
  <c r="X53"/>
  <c r="AA53"/>
  <c r="AI53"/>
  <c r="B54"/>
  <c r="E54"/>
  <c r="P54"/>
  <c r="X54"/>
  <c r="AA54"/>
  <c r="AI54"/>
  <c r="P55"/>
  <c r="X55"/>
  <c r="AA55"/>
  <c r="AI55"/>
  <c r="P56"/>
  <c r="X56"/>
  <c r="AA56"/>
  <c r="AI56"/>
  <c r="P57"/>
  <c r="X57"/>
  <c r="AA57"/>
  <c r="AI57"/>
  <c r="G60"/>
  <c r="X60"/>
  <c r="AI60"/>
  <c r="P61"/>
  <c r="X61"/>
  <c r="AA61"/>
  <c r="AI61"/>
  <c r="B62"/>
  <c r="E62"/>
  <c r="P62"/>
  <c r="X62"/>
  <c r="AA62"/>
  <c r="AI62"/>
  <c r="B63"/>
  <c r="E63"/>
  <c r="H62"/>
  <c r="K62"/>
  <c r="P63"/>
  <c r="X63"/>
  <c r="AA63"/>
  <c r="AI63"/>
  <c r="B64"/>
  <c r="E64"/>
  <c r="H63"/>
  <c r="K63"/>
  <c r="P64"/>
  <c r="X64"/>
  <c r="AA64"/>
  <c r="AI64"/>
  <c r="B65"/>
  <c r="E65"/>
  <c r="H64"/>
  <c r="K64"/>
  <c r="P65"/>
  <c r="X65"/>
  <c r="AA65"/>
  <c r="AI65"/>
  <c r="B66"/>
  <c r="E66"/>
  <c r="H65"/>
  <c r="K65"/>
  <c r="P66"/>
  <c r="X66"/>
  <c r="AA66"/>
  <c r="AI66"/>
  <c r="P67"/>
  <c r="X67"/>
  <c r="AA67"/>
  <c r="AI67"/>
  <c r="P68"/>
  <c r="X68"/>
  <c r="AA68"/>
  <c r="AI68"/>
  <c r="P69"/>
  <c r="X69"/>
  <c r="AA69"/>
  <c r="AI69"/>
  <c r="A72"/>
  <c r="G72"/>
  <c r="X72"/>
  <c r="AI72"/>
  <c r="P73"/>
  <c r="X73"/>
  <c r="AA73"/>
  <c r="AI73"/>
  <c r="B74"/>
  <c r="E74"/>
  <c r="P74"/>
  <c r="X74"/>
  <c r="AA74"/>
  <c r="AI74"/>
  <c r="B75"/>
  <c r="E75"/>
  <c r="H74"/>
  <c r="K74"/>
  <c r="P75"/>
  <c r="X75"/>
  <c r="AA75"/>
  <c r="AI75"/>
  <c r="B76"/>
  <c r="E76"/>
  <c r="H75"/>
  <c r="K75"/>
  <c r="P76"/>
  <c r="X76"/>
  <c r="AA76"/>
  <c r="AI76"/>
  <c r="B77"/>
  <c r="E77"/>
  <c r="H76"/>
  <c r="K76"/>
  <c r="P77"/>
  <c r="X77"/>
  <c r="AA77"/>
  <c r="AI77"/>
  <c r="B78"/>
  <c r="E78"/>
  <c r="H77"/>
  <c r="K77"/>
  <c r="P78"/>
  <c r="X78"/>
  <c r="AA78"/>
  <c r="AI78"/>
  <c r="P79"/>
  <c r="X79"/>
  <c r="AA79"/>
  <c r="AI79"/>
  <c r="P80"/>
  <c r="X80"/>
  <c r="AA80"/>
  <c r="AI80"/>
  <c r="P81"/>
  <c r="X81"/>
  <c r="AA81"/>
  <c r="AI81"/>
  <c r="A84"/>
  <c r="G84"/>
  <c r="X84"/>
  <c r="AI84"/>
  <c r="P85"/>
  <c r="X85"/>
  <c r="AA85"/>
  <c r="AI85"/>
  <c r="B86"/>
  <c r="E86"/>
  <c r="H86"/>
  <c r="K86"/>
  <c r="P86"/>
  <c r="X86"/>
  <c r="AA86"/>
  <c r="AI86"/>
  <c r="B87"/>
  <c r="E87"/>
  <c r="H87"/>
  <c r="K87"/>
  <c r="P87"/>
  <c r="X87"/>
  <c r="AA87"/>
  <c r="AI87"/>
  <c r="B88"/>
  <c r="E88"/>
  <c r="H88"/>
  <c r="K88"/>
  <c r="P88"/>
  <c r="X88"/>
  <c r="AA88"/>
  <c r="AI88"/>
  <c r="B89"/>
  <c r="E89"/>
  <c r="P89"/>
  <c r="X89"/>
  <c r="AA89"/>
  <c r="AI89"/>
  <c r="B90"/>
  <c r="E90"/>
  <c r="H89"/>
  <c r="K89"/>
  <c r="P90"/>
  <c r="X90"/>
  <c r="AA90"/>
  <c r="AI90"/>
  <c r="P91"/>
  <c r="X91"/>
  <c r="AA91"/>
  <c r="AI91"/>
  <c r="P92"/>
  <c r="X92"/>
  <c r="AA92"/>
  <c r="AI92"/>
  <c r="P93"/>
  <c r="X93"/>
  <c r="AA93"/>
  <c r="AI93"/>
  <c r="A96"/>
  <c r="G96"/>
  <c r="X96"/>
  <c r="AI96"/>
  <c r="P97"/>
  <c r="X97"/>
  <c r="AA97"/>
  <c r="AI97"/>
  <c r="B98"/>
  <c r="E98"/>
  <c r="H98"/>
  <c r="K98"/>
  <c r="P98"/>
  <c r="X98"/>
  <c r="AA98"/>
  <c r="AI98"/>
  <c r="B99"/>
  <c r="E99"/>
  <c r="P99"/>
  <c r="X99"/>
  <c r="AA99"/>
  <c r="AI99"/>
  <c r="B100"/>
  <c r="E100"/>
  <c r="H99"/>
  <c r="K99"/>
  <c r="P100"/>
  <c r="X100"/>
  <c r="AA100"/>
  <c r="AI100"/>
  <c r="B101"/>
  <c r="E101"/>
  <c r="H100"/>
  <c r="K100"/>
  <c r="P101"/>
  <c r="X101"/>
  <c r="AA101"/>
  <c r="AI101"/>
  <c r="B102"/>
  <c r="E102"/>
  <c r="H101"/>
  <c r="K101"/>
  <c r="P102"/>
  <c r="X102"/>
  <c r="AA102"/>
  <c r="AI102"/>
  <c r="P103"/>
  <c r="X103"/>
  <c r="AA103"/>
  <c r="AI103"/>
  <c r="P104"/>
  <c r="X104"/>
  <c r="AA104"/>
  <c r="AI104"/>
  <c r="P105"/>
  <c r="X105"/>
  <c r="AA105"/>
  <c r="AI105"/>
  <c r="A108"/>
  <c r="G108"/>
  <c r="X108"/>
  <c r="AI108"/>
  <c r="P109"/>
  <c r="X109"/>
  <c r="AA109"/>
  <c r="AI109"/>
  <c r="B110"/>
  <c r="E110"/>
  <c r="H110"/>
  <c r="K110"/>
  <c r="P110"/>
  <c r="X110"/>
  <c r="AA110"/>
  <c r="AI110"/>
  <c r="B111"/>
  <c r="E111"/>
  <c r="H111"/>
  <c r="K111"/>
  <c r="P111"/>
  <c r="X111"/>
  <c r="AA111"/>
  <c r="AI111"/>
  <c r="B112"/>
  <c r="E112"/>
  <c r="P112"/>
  <c r="X112"/>
  <c r="AA112"/>
  <c r="AI112"/>
  <c r="B113"/>
  <c r="E113"/>
  <c r="H112"/>
  <c r="K112"/>
  <c r="P113"/>
  <c r="X113"/>
  <c r="AA113"/>
  <c r="AI113"/>
  <c r="B114"/>
  <c r="E114"/>
  <c r="H113"/>
  <c r="K113"/>
  <c r="P114"/>
  <c r="X114"/>
  <c r="AA114"/>
  <c r="AI114"/>
  <c r="P115"/>
  <c r="X115"/>
  <c r="AA115"/>
  <c r="AI115"/>
  <c r="P116"/>
  <c r="X116"/>
  <c r="AA116"/>
  <c r="AI116"/>
  <c r="P117"/>
  <c r="X117"/>
  <c r="AA117"/>
  <c r="AI117"/>
  <c r="A120"/>
  <c r="G120"/>
  <c r="X120"/>
  <c r="AI120"/>
  <c r="P121"/>
  <c r="X121"/>
  <c r="AA121"/>
  <c r="AI121"/>
  <c r="B122"/>
  <c r="E122"/>
  <c r="H122"/>
  <c r="K122"/>
  <c r="P122"/>
  <c r="X122"/>
  <c r="AA122"/>
  <c r="AI122"/>
  <c r="B123"/>
  <c r="E123"/>
  <c r="H123"/>
  <c r="K123"/>
  <c r="P123"/>
  <c r="X123"/>
  <c r="AA123"/>
  <c r="AI123"/>
  <c r="B124"/>
  <c r="E124"/>
  <c r="H124"/>
  <c r="K124"/>
  <c r="P124"/>
  <c r="X124"/>
  <c r="AA124"/>
  <c r="AI124"/>
  <c r="B125"/>
  <c r="E125"/>
  <c r="P125"/>
  <c r="X125"/>
  <c r="AA125"/>
  <c r="AI125"/>
  <c r="B126"/>
  <c r="E126"/>
  <c r="H125"/>
  <c r="K125"/>
  <c r="P126"/>
  <c r="X126"/>
  <c r="AA126"/>
  <c r="AI126"/>
  <c r="P127"/>
  <c r="X127"/>
  <c r="AA127"/>
  <c r="AI127"/>
  <c r="P128"/>
  <c r="X128"/>
  <c r="AA128"/>
  <c r="AI128"/>
  <c r="P129"/>
  <c r="X129"/>
  <c r="AA129"/>
  <c r="AI129"/>
  <c r="N6" i="2"/>
  <c r="N16" s="1"/>
  <c r="R6"/>
  <c r="R16" s="1"/>
  <c r="N7"/>
  <c r="R7"/>
  <c r="N8"/>
  <c r="R8"/>
  <c r="N9"/>
  <c r="R9"/>
  <c r="N10"/>
  <c r="R10"/>
  <c r="N11"/>
  <c r="R11"/>
  <c r="N12"/>
  <c r="R12"/>
  <c r="N13"/>
  <c r="R13"/>
  <c r="N14"/>
  <c r="R14"/>
  <c r="N15"/>
  <c r="R15"/>
  <c r="D16"/>
  <c r="E16"/>
  <c r="F16"/>
  <c r="G16"/>
  <c r="H16"/>
  <c r="I16"/>
  <c r="J16"/>
  <c r="K16"/>
  <c r="L16"/>
  <c r="M16"/>
  <c r="O16"/>
  <c r="P16"/>
  <c r="Q16"/>
  <c r="N17"/>
  <c r="R17" s="1"/>
  <c r="N18"/>
  <c r="R18" s="1"/>
  <c r="N19"/>
  <c r="R19" s="1"/>
  <c r="N20"/>
  <c r="R20" s="1"/>
  <c r="N21"/>
  <c r="R21" s="1"/>
  <c r="N22"/>
  <c r="R22" s="1"/>
  <c r="N23"/>
  <c r="R23" s="1"/>
  <c r="N24"/>
  <c r="R24" s="1"/>
  <c r="N25"/>
  <c r="R25" s="1"/>
  <c r="N26"/>
  <c r="R26" s="1"/>
  <c r="D27"/>
  <c r="D116" s="1"/>
  <c r="E27"/>
  <c r="F27"/>
  <c r="G27"/>
  <c r="H27"/>
  <c r="H116" s="1"/>
  <c r="I27"/>
  <c r="J27"/>
  <c r="K27"/>
  <c r="L27"/>
  <c r="L116" s="1"/>
  <c r="M27"/>
  <c r="O27"/>
  <c r="P27"/>
  <c r="P116" s="1"/>
  <c r="Q27"/>
  <c r="N28"/>
  <c r="R28"/>
  <c r="R38" s="1"/>
  <c r="N29"/>
  <c r="R29"/>
  <c r="N30"/>
  <c r="R30"/>
  <c r="N31"/>
  <c r="R31"/>
  <c r="N32"/>
  <c r="R32"/>
  <c r="N33"/>
  <c r="R33"/>
  <c r="N34"/>
  <c r="R34"/>
  <c r="N35"/>
  <c r="R35"/>
  <c r="N36"/>
  <c r="R36"/>
  <c r="N37"/>
  <c r="R37"/>
  <c r="D38"/>
  <c r="E38"/>
  <c r="F38"/>
  <c r="G38"/>
  <c r="H38"/>
  <c r="I38"/>
  <c r="J38"/>
  <c r="K38"/>
  <c r="L38"/>
  <c r="M38"/>
  <c r="N38"/>
  <c r="O38"/>
  <c r="P38"/>
  <c r="Q38"/>
  <c r="N39"/>
  <c r="R39" s="1"/>
  <c r="N40"/>
  <c r="R40" s="1"/>
  <c r="N41"/>
  <c r="R41" s="1"/>
  <c r="N42"/>
  <c r="R42" s="1"/>
  <c r="N43"/>
  <c r="R43" s="1"/>
  <c r="N44"/>
  <c r="R44" s="1"/>
  <c r="N45"/>
  <c r="R45" s="1"/>
  <c r="N46"/>
  <c r="R46" s="1"/>
  <c r="N47"/>
  <c r="R47" s="1"/>
  <c r="N48"/>
  <c r="R48" s="1"/>
  <c r="D49"/>
  <c r="E49"/>
  <c r="F49"/>
  <c r="F116" s="1"/>
  <c r="G49"/>
  <c r="H49"/>
  <c r="I49"/>
  <c r="J49"/>
  <c r="J116" s="1"/>
  <c r="K49"/>
  <c r="L49"/>
  <c r="M49"/>
  <c r="N49"/>
  <c r="O49"/>
  <c r="P49"/>
  <c r="Q49"/>
  <c r="N50"/>
  <c r="N60" s="1"/>
  <c r="R50"/>
  <c r="R60" s="1"/>
  <c r="N51"/>
  <c r="R51"/>
  <c r="N52"/>
  <c r="R52"/>
  <c r="N53"/>
  <c r="R53"/>
  <c r="N54"/>
  <c r="R54"/>
  <c r="N55"/>
  <c r="R55"/>
  <c r="N56"/>
  <c r="R56"/>
  <c r="N57"/>
  <c r="R57"/>
  <c r="N58"/>
  <c r="R58"/>
  <c r="N59"/>
  <c r="R59"/>
  <c r="D60"/>
  <c r="E60"/>
  <c r="F60"/>
  <c r="G60"/>
  <c r="H60"/>
  <c r="I60"/>
  <c r="J60"/>
  <c r="K60"/>
  <c r="L60"/>
  <c r="M60"/>
  <c r="O60"/>
  <c r="P60"/>
  <c r="Q60"/>
  <c r="N61"/>
  <c r="R61" s="1"/>
  <c r="N62"/>
  <c r="R62" s="1"/>
  <c r="N63"/>
  <c r="R63" s="1"/>
  <c r="N64"/>
  <c r="R64" s="1"/>
  <c r="N65"/>
  <c r="R65" s="1"/>
  <c r="N66"/>
  <c r="R66" s="1"/>
  <c r="N67"/>
  <c r="R67" s="1"/>
  <c r="N68"/>
  <c r="R68" s="1"/>
  <c r="N69"/>
  <c r="R69" s="1"/>
  <c r="N70"/>
  <c r="R70" s="1"/>
  <c r="D71"/>
  <c r="E71"/>
  <c r="F71"/>
  <c r="G71"/>
  <c r="H71"/>
  <c r="I71"/>
  <c r="J71"/>
  <c r="K71"/>
  <c r="L71"/>
  <c r="M71"/>
  <c r="O71"/>
  <c r="P71"/>
  <c r="Q71"/>
  <c r="N72"/>
  <c r="R72"/>
  <c r="R82" s="1"/>
  <c r="N73"/>
  <c r="R73"/>
  <c r="N74"/>
  <c r="R74"/>
  <c r="N75"/>
  <c r="R75"/>
  <c r="N76"/>
  <c r="R76"/>
  <c r="N77"/>
  <c r="R77"/>
  <c r="N78"/>
  <c r="R78"/>
  <c r="N79"/>
  <c r="R79"/>
  <c r="N80"/>
  <c r="R80"/>
  <c r="N81"/>
  <c r="R81"/>
  <c r="D82"/>
  <c r="E82"/>
  <c r="F82"/>
  <c r="G82"/>
  <c r="H82"/>
  <c r="I82"/>
  <c r="J82"/>
  <c r="K82"/>
  <c r="L82"/>
  <c r="M82"/>
  <c r="N82"/>
  <c r="O82"/>
  <c r="P82"/>
  <c r="Q82"/>
  <c r="N83"/>
  <c r="R83" s="1"/>
  <c r="N84"/>
  <c r="R84" s="1"/>
  <c r="N85"/>
  <c r="R85" s="1"/>
  <c r="N86"/>
  <c r="R86" s="1"/>
  <c r="N87"/>
  <c r="R87" s="1"/>
  <c r="N88"/>
  <c r="R88" s="1"/>
  <c r="N89"/>
  <c r="R89" s="1"/>
  <c r="N90"/>
  <c r="R90" s="1"/>
  <c r="N91"/>
  <c r="R91" s="1"/>
  <c r="N92"/>
  <c r="R92" s="1"/>
  <c r="D93"/>
  <c r="E93"/>
  <c r="F93"/>
  <c r="G93"/>
  <c r="H93"/>
  <c r="I93"/>
  <c r="J93"/>
  <c r="K93"/>
  <c r="L93"/>
  <c r="M93"/>
  <c r="N93"/>
  <c r="O93"/>
  <c r="P93"/>
  <c r="Q93"/>
  <c r="N94"/>
  <c r="N104" s="1"/>
  <c r="R94"/>
  <c r="R104" s="1"/>
  <c r="N95"/>
  <c r="R95"/>
  <c r="N96"/>
  <c r="R96"/>
  <c r="N97"/>
  <c r="R97"/>
  <c r="N98"/>
  <c r="R98"/>
  <c r="N99"/>
  <c r="R99"/>
  <c r="N100"/>
  <c r="R100"/>
  <c r="N101"/>
  <c r="R101"/>
  <c r="N102"/>
  <c r="R102"/>
  <c r="N103"/>
  <c r="R103"/>
  <c r="D104"/>
  <c r="E104"/>
  <c r="F104"/>
  <c r="G104"/>
  <c r="G116" s="1"/>
  <c r="H104"/>
  <c r="I104"/>
  <c r="J104"/>
  <c r="K104"/>
  <c r="K116" s="1"/>
  <c r="L104"/>
  <c r="M104"/>
  <c r="O104"/>
  <c r="O116" s="1"/>
  <c r="P104"/>
  <c r="Q104"/>
  <c r="N105"/>
  <c r="R105" s="1"/>
  <c r="N106"/>
  <c r="R106" s="1"/>
  <c r="N107"/>
  <c r="R107" s="1"/>
  <c r="N108"/>
  <c r="R108" s="1"/>
  <c r="N109"/>
  <c r="R109" s="1"/>
  <c r="N110"/>
  <c r="R110" s="1"/>
  <c r="N111"/>
  <c r="R111" s="1"/>
  <c r="N112"/>
  <c r="R112" s="1"/>
  <c r="N113"/>
  <c r="R113" s="1"/>
  <c r="N114"/>
  <c r="R114" s="1"/>
  <c r="D115"/>
  <c r="E115"/>
  <c r="F115"/>
  <c r="G115"/>
  <c r="H115"/>
  <c r="I115"/>
  <c r="J115"/>
  <c r="K115"/>
  <c r="L115"/>
  <c r="M115"/>
  <c r="O115"/>
  <c r="P115"/>
  <c r="Q115"/>
  <c r="E116"/>
  <c r="I116"/>
  <c r="M116"/>
  <c r="Q116"/>
  <c r="N119"/>
  <c r="R119" s="1"/>
  <c r="N120"/>
  <c r="R120" s="1"/>
  <c r="N121"/>
  <c r="R121" s="1"/>
  <c r="N122"/>
  <c r="R122" s="1"/>
  <c r="N123"/>
  <c r="R123" s="1"/>
  <c r="N124"/>
  <c r="R124" s="1"/>
  <c r="N125"/>
  <c r="R125" s="1"/>
  <c r="N126"/>
  <c r="R126" s="1"/>
  <c r="N127"/>
  <c r="R127" s="1"/>
  <c r="N128"/>
  <c r="R128" s="1"/>
  <c r="D129"/>
  <c r="E129"/>
  <c r="F129"/>
  <c r="G129"/>
  <c r="H129"/>
  <c r="I129"/>
  <c r="J129"/>
  <c r="K129"/>
  <c r="L129"/>
  <c r="M129"/>
  <c r="N129"/>
  <c r="O129"/>
  <c r="P129"/>
  <c r="Q129"/>
  <c r="N130"/>
  <c r="N140" s="1"/>
  <c r="R130"/>
  <c r="R140" s="1"/>
  <c r="N131"/>
  <c r="R131"/>
  <c r="N132"/>
  <c r="R132"/>
  <c r="N133"/>
  <c r="R133"/>
  <c r="N134"/>
  <c r="R134"/>
  <c r="N135"/>
  <c r="R135"/>
  <c r="N136"/>
  <c r="R136"/>
  <c r="N137"/>
  <c r="R137"/>
  <c r="N138"/>
  <c r="R138"/>
  <c r="N139"/>
  <c r="R139"/>
  <c r="D140"/>
  <c r="E140"/>
  <c r="E229" s="1"/>
  <c r="F140"/>
  <c r="G140"/>
  <c r="G229" s="1"/>
  <c r="H140"/>
  <c r="I140"/>
  <c r="I229" s="1"/>
  <c r="J140"/>
  <c r="K140"/>
  <c r="K229" s="1"/>
  <c r="L140"/>
  <c r="M140"/>
  <c r="M229" s="1"/>
  <c r="O140"/>
  <c r="O229" s="1"/>
  <c r="P140"/>
  <c r="Q140"/>
  <c r="Q229" s="1"/>
  <c r="N141"/>
  <c r="R141" s="1"/>
  <c r="N142"/>
  <c r="R142" s="1"/>
  <c r="N143"/>
  <c r="R143" s="1"/>
  <c r="N144"/>
  <c r="R144" s="1"/>
  <c r="N145"/>
  <c r="R145" s="1"/>
  <c r="N146"/>
  <c r="R146" s="1"/>
  <c r="N147"/>
  <c r="R147" s="1"/>
  <c r="N148"/>
  <c r="R148" s="1"/>
  <c r="N149"/>
  <c r="R149" s="1"/>
  <c r="N150"/>
  <c r="R150" s="1"/>
  <c r="D151"/>
  <c r="E151"/>
  <c r="F151"/>
  <c r="G151"/>
  <c r="H151"/>
  <c r="I151"/>
  <c r="J151"/>
  <c r="K151"/>
  <c r="L151"/>
  <c r="M151"/>
  <c r="O151"/>
  <c r="P151"/>
  <c r="Q151"/>
  <c r="N152"/>
  <c r="R152"/>
  <c r="R162" s="1"/>
  <c r="N153"/>
  <c r="R153"/>
  <c r="N154"/>
  <c r="R154"/>
  <c r="N155"/>
  <c r="R155"/>
  <c r="N156"/>
  <c r="R156"/>
  <c r="N157"/>
  <c r="R157"/>
  <c r="N158"/>
  <c r="R158"/>
  <c r="N159"/>
  <c r="R159"/>
  <c r="N160"/>
  <c r="R160"/>
  <c r="N161"/>
  <c r="R161"/>
  <c r="D162"/>
  <c r="E162"/>
  <c r="F162"/>
  <c r="G162"/>
  <c r="H162"/>
  <c r="I162"/>
  <c r="J162"/>
  <c r="K162"/>
  <c r="L162"/>
  <c r="M162"/>
  <c r="N162"/>
  <c r="O162"/>
  <c r="P162"/>
  <c r="Q162"/>
  <c r="N163"/>
  <c r="R163" s="1"/>
  <c r="N164"/>
  <c r="R164" s="1"/>
  <c r="N165"/>
  <c r="R165" s="1"/>
  <c r="N166"/>
  <c r="R166" s="1"/>
  <c r="N167"/>
  <c r="R167" s="1"/>
  <c r="N168"/>
  <c r="R168" s="1"/>
  <c r="N169"/>
  <c r="R169" s="1"/>
  <c r="N170"/>
  <c r="R170" s="1"/>
  <c r="N171"/>
  <c r="R171" s="1"/>
  <c r="N172"/>
  <c r="R172" s="1"/>
  <c r="D173"/>
  <c r="E173"/>
  <c r="F173"/>
  <c r="G173"/>
  <c r="H173"/>
  <c r="I173"/>
  <c r="J173"/>
  <c r="K173"/>
  <c r="L173"/>
  <c r="M173"/>
  <c r="N173"/>
  <c r="O173"/>
  <c r="P173"/>
  <c r="Q173"/>
  <c r="N174"/>
  <c r="N184" s="1"/>
  <c r="R174"/>
  <c r="R184" s="1"/>
  <c r="N175"/>
  <c r="R175"/>
  <c r="N176"/>
  <c r="R176"/>
  <c r="N177"/>
  <c r="R177"/>
  <c r="N178"/>
  <c r="R178"/>
  <c r="N179"/>
  <c r="R179"/>
  <c r="N180"/>
  <c r="R180"/>
  <c r="N181"/>
  <c r="R181"/>
  <c r="N182"/>
  <c r="R182"/>
  <c r="N183"/>
  <c r="R183"/>
  <c r="D184"/>
  <c r="E184"/>
  <c r="F184"/>
  <c r="G184"/>
  <c r="H184"/>
  <c r="I184"/>
  <c r="J184"/>
  <c r="K184"/>
  <c r="L184"/>
  <c r="M184"/>
  <c r="O184"/>
  <c r="P184"/>
  <c r="Q184"/>
  <c r="N185"/>
  <c r="R185" s="1"/>
  <c r="N186"/>
  <c r="R186" s="1"/>
  <c r="N187"/>
  <c r="R187" s="1"/>
  <c r="N188"/>
  <c r="R188" s="1"/>
  <c r="N189"/>
  <c r="R189" s="1"/>
  <c r="N190"/>
  <c r="R190" s="1"/>
  <c r="N191"/>
  <c r="R191" s="1"/>
  <c r="N192"/>
  <c r="R192" s="1"/>
  <c r="N193"/>
  <c r="R193" s="1"/>
  <c r="N194"/>
  <c r="R194" s="1"/>
  <c r="D195"/>
  <c r="E195"/>
  <c r="F195"/>
  <c r="G195"/>
  <c r="H195"/>
  <c r="I195"/>
  <c r="J195"/>
  <c r="K195"/>
  <c r="L195"/>
  <c r="M195"/>
  <c r="O195"/>
  <c r="P195"/>
  <c r="Q195"/>
  <c r="N196"/>
  <c r="R196"/>
  <c r="R206" s="1"/>
  <c r="N197"/>
  <c r="R197"/>
  <c r="N198"/>
  <c r="R198"/>
  <c r="N199"/>
  <c r="R199"/>
  <c r="N200"/>
  <c r="R200"/>
  <c r="N201"/>
  <c r="R201"/>
  <c r="N202"/>
  <c r="R202"/>
  <c r="N203"/>
  <c r="R203"/>
  <c r="N204"/>
  <c r="R204"/>
  <c r="N205"/>
  <c r="R205"/>
  <c r="D206"/>
  <c r="E206"/>
  <c r="F206"/>
  <c r="G206"/>
  <c r="H206"/>
  <c r="I206"/>
  <c r="J206"/>
  <c r="K206"/>
  <c r="L206"/>
  <c r="M206"/>
  <c r="N206"/>
  <c r="O206"/>
  <c r="P206"/>
  <c r="Q206"/>
  <c r="N207"/>
  <c r="R207" s="1"/>
  <c r="N208"/>
  <c r="R208" s="1"/>
  <c r="N209"/>
  <c r="R209" s="1"/>
  <c r="N210"/>
  <c r="R210" s="1"/>
  <c r="N211"/>
  <c r="R211" s="1"/>
  <c r="N212"/>
  <c r="R212" s="1"/>
  <c r="N213"/>
  <c r="R213" s="1"/>
  <c r="N214"/>
  <c r="R214" s="1"/>
  <c r="N215"/>
  <c r="R215" s="1"/>
  <c r="N216"/>
  <c r="R216" s="1"/>
  <c r="D217"/>
  <c r="E217"/>
  <c r="F217"/>
  <c r="F229" s="1"/>
  <c r="G217"/>
  <c r="H217"/>
  <c r="I217"/>
  <c r="J217"/>
  <c r="J229" s="1"/>
  <c r="K217"/>
  <c r="L217"/>
  <c r="M217"/>
  <c r="N217"/>
  <c r="O217"/>
  <c r="P217"/>
  <c r="Q217"/>
  <c r="N218"/>
  <c r="N228" s="1"/>
  <c r="R218"/>
  <c r="R228" s="1"/>
  <c r="N219"/>
  <c r="R219"/>
  <c r="N220"/>
  <c r="R220"/>
  <c r="N221"/>
  <c r="R221"/>
  <c r="N222"/>
  <c r="R222"/>
  <c r="N223"/>
  <c r="R223"/>
  <c r="N224"/>
  <c r="R224"/>
  <c r="N225"/>
  <c r="R225"/>
  <c r="N226"/>
  <c r="R226"/>
  <c r="N227"/>
  <c r="R227"/>
  <c r="D228"/>
  <c r="E228"/>
  <c r="F228"/>
  <c r="G228"/>
  <c r="H228"/>
  <c r="I228"/>
  <c r="J228"/>
  <c r="K228"/>
  <c r="L228"/>
  <c r="M228"/>
  <c r="O228"/>
  <c r="P228"/>
  <c r="Q228"/>
  <c r="D229"/>
  <c r="H229"/>
  <c r="L229"/>
  <c r="P229"/>
  <c r="R71" l="1"/>
  <c r="R151"/>
  <c r="R115"/>
  <c r="R27"/>
  <c r="R116"/>
  <c r="R173"/>
  <c r="R49"/>
  <c r="R195"/>
  <c r="R217"/>
  <c r="R129"/>
  <c r="R93"/>
  <c r="N151"/>
  <c r="N229" s="1"/>
  <c r="N27"/>
  <c r="N195"/>
  <c r="N115"/>
  <c r="N116" s="1"/>
  <c r="N71"/>
  <c r="R229" l="1"/>
</calcChain>
</file>

<file path=xl/comments1.xml><?xml version="1.0" encoding="utf-8"?>
<comments xmlns="http://schemas.openxmlformats.org/spreadsheetml/2006/main">
  <authors>
    <author/>
  </authors>
  <commentList>
    <comment ref="E39" authorId="0">
      <text>
        <r>
          <rPr>
            <sz val="10"/>
            <rFont val="Arial Tur"/>
            <family val="2"/>
            <charset val="162"/>
          </rPr>
          <t>Kendi kalesine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38" authorId="0">
      <text>
        <r>
          <rPr>
            <b/>
            <sz val="9"/>
            <color indexed="8"/>
            <rFont val="Tahoma"/>
            <family val="2"/>
            <charset val="162"/>
          </rPr>
          <t xml:space="preserve">user:
</t>
        </r>
        <r>
          <rPr>
            <sz val="9"/>
            <color indexed="8"/>
            <rFont val="Tahoma"/>
            <family val="2"/>
            <charset val="162"/>
          </rPr>
          <t>BSMMMO FUTBOL TURNUVASI TÜZÜĞÜNÜN 23.MADDE 1.FIKRASI GEREĞİNCE TURNUVADAN İHRAÇ EDİLMİŞTİR.</t>
        </r>
      </text>
    </comment>
  </commentList>
</comments>
</file>

<file path=xl/sharedStrings.xml><?xml version="1.0" encoding="utf-8"?>
<sst xmlns="http://schemas.openxmlformats.org/spreadsheetml/2006/main" count="662" uniqueCount="250">
  <si>
    <t>A GRUBU</t>
  </si>
  <si>
    <t>B GRUBU</t>
  </si>
  <si>
    <t>Matrahsızlar</t>
  </si>
  <si>
    <t>Tek Düzen Spor</t>
  </si>
  <si>
    <t>Denetim spor</t>
  </si>
  <si>
    <t>Akyıl İnşaat GEMLİK</t>
  </si>
  <si>
    <t>Mavi Yıldızlar</t>
  </si>
  <si>
    <t>Fırtına spor</t>
  </si>
  <si>
    <t>Altın Mizan</t>
  </si>
  <si>
    <t>1299 Osmanlı Spor</t>
  </si>
  <si>
    <t>Mali Çözüm</t>
  </si>
  <si>
    <t>Kollektif spor</t>
  </si>
  <si>
    <t>Göktürkler</t>
  </si>
  <si>
    <t>Bağımsızlar 89</t>
  </si>
  <si>
    <t>Bursa Uşaklar</t>
  </si>
  <si>
    <t>1326 Yeşil İnciler</t>
  </si>
  <si>
    <t>3568 Bursaspor</t>
  </si>
  <si>
    <t>Mali Yıldızlar</t>
  </si>
  <si>
    <t>Karacabey Sütaş</t>
  </si>
  <si>
    <t>Reeskont City</t>
  </si>
  <si>
    <t>Ergen İdman Yurdu</t>
  </si>
  <si>
    <t>Uludağ spor</t>
  </si>
  <si>
    <r>
      <t xml:space="preserve">DİKKAT!
</t>
    </r>
    <r>
      <rPr>
        <b/>
        <sz val="22"/>
        <rFont val="Arial Tur"/>
        <family val="2"/>
        <charset val="162"/>
      </rPr>
      <t xml:space="preserve">Odamızın Futbol Turnuvası’nda
</t>
    </r>
    <r>
      <rPr>
        <b/>
        <u/>
        <sz val="22"/>
        <color indexed="10"/>
        <rFont val="Arial Tur"/>
        <family val="2"/>
        <charset val="162"/>
      </rPr>
      <t>krampon ayakkabı</t>
    </r>
    <r>
      <rPr>
        <b/>
        <sz val="22"/>
        <rFont val="Arial Tur"/>
        <family val="2"/>
        <charset val="162"/>
      </rPr>
      <t xml:space="preserve"> ile sahaya oyuncu ALINMAYACAKTIR!
</t>
    </r>
    <r>
      <rPr>
        <b/>
        <sz val="10"/>
        <rFont val="Arial Tur"/>
        <family val="2"/>
        <charset val="162"/>
      </rPr>
      <t xml:space="preserve">
*************
</t>
    </r>
    <r>
      <rPr>
        <b/>
        <sz val="20"/>
        <rFont val="Arial Tur"/>
        <family val="2"/>
        <charset val="162"/>
      </rPr>
      <t xml:space="preserve">Turnuvanın ilk maçları başlamadan önce sağlık raporu almayan futbolcu meslektaşlarımız </t>
    </r>
    <r>
      <rPr>
        <b/>
        <u/>
        <sz val="20"/>
        <color indexed="10"/>
        <rFont val="Arial Tur"/>
        <family val="2"/>
        <charset val="162"/>
      </rPr>
      <t>sağlık beyanını</t>
    </r>
    <r>
      <rPr>
        <b/>
        <sz val="20"/>
        <rFont val="Arial Tur"/>
        <family val="2"/>
        <charset val="162"/>
      </rPr>
      <t xml:space="preserve"> imzalamadan sahaya ALINMAYACAKTIR!
</t>
    </r>
  </si>
  <si>
    <t xml:space="preserve">BURSA S.M.M.M.ODASI 22.SONBAHAR FUTBOL TURNUVASI 2017 </t>
  </si>
  <si>
    <t>A GRUBU 1.hafta</t>
  </si>
  <si>
    <t>B GRUBU 1.hafta</t>
  </si>
  <si>
    <t>örnek 2007</t>
  </si>
  <si>
    <t>TAKIM ADI</t>
  </si>
  <si>
    <t>O</t>
  </si>
  <si>
    <t>G</t>
  </si>
  <si>
    <t>M</t>
  </si>
  <si>
    <t>B</t>
  </si>
  <si>
    <t>A</t>
  </si>
  <si>
    <t>Y</t>
  </si>
  <si>
    <t>AV</t>
  </si>
  <si>
    <t>PUAN</t>
  </si>
  <si>
    <t>1 . HAFTA</t>
  </si>
  <si>
    <t>(ÜST SAHA)</t>
  </si>
  <si>
    <t>(ALT SAHA)</t>
  </si>
  <si>
    <t>13.00 - 14.00</t>
  </si>
  <si>
    <t>14:00 - 15:00</t>
  </si>
  <si>
    <t>15:00 - 16:00</t>
  </si>
  <si>
    <t>16:00 - 17:00</t>
  </si>
  <si>
    <t>17:00 - 18:00</t>
  </si>
  <si>
    <t>A GRUBU 2.hafta</t>
  </si>
  <si>
    <t>B GRUBU 2.hafta</t>
  </si>
  <si>
    <t>2 . HAFTA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</si>
  <si>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</si>
  <si>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</si>
  <si>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</si>
  <si>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</si>
  <si>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</si>
  <si>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</si>
  <si>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</si>
  <si>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</si>
  <si>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</si>
  <si>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</si>
  <si>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</si>
  <si>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</si>
  <si>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A GRUBU 7.hafta</t>
  </si>
  <si>
    <t>B GRUBU 7.hafta</t>
  </si>
  <si>
    <t>7 . HAFTA</t>
  </si>
  <si>
    <t>A GRUBU 8.hafta</t>
  </si>
  <si>
    <t>B GRUBU 8.hafta</t>
  </si>
  <si>
    <t>8 . HAFTA</t>
  </si>
  <si>
    <t>A GRUBU 9.hafta</t>
  </si>
  <si>
    <t>B GRUBU 9.hafta</t>
  </si>
  <si>
    <t>9 . HAFTA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</si>
  <si>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</si>
  <si>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</si>
  <si>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</si>
  <si>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</si>
  <si>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</si>
  <si>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</si>
  <si>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</si>
  <si>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</si>
  <si>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</si>
  <si>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MATRAHSIZLAR</t>
  </si>
  <si>
    <t>Selim KAYAKENT</t>
  </si>
  <si>
    <t>Serhat GÖREMEN</t>
  </si>
  <si>
    <t>Sertaç KONYA</t>
  </si>
  <si>
    <t>DENETİMSPOR</t>
  </si>
  <si>
    <t>Taner GÜLEN</t>
  </si>
  <si>
    <t>Mert UÇANER</t>
  </si>
  <si>
    <t>Osman ACAK</t>
  </si>
  <si>
    <t>3.</t>
  </si>
  <si>
    <t>Özcan SALTOPLU</t>
  </si>
  <si>
    <t>Bünyamin Savaş ALBAYRAK</t>
  </si>
  <si>
    <t>Ahmet Mücahit SAVAŞ</t>
  </si>
  <si>
    <t>AKYIL İNŞAAT GEMLİK</t>
  </si>
  <si>
    <t>Samet DURMUŞ</t>
  </si>
  <si>
    <t>Fatih UZUN</t>
  </si>
  <si>
    <t>Serdar AKAR</t>
  </si>
  <si>
    <t>1299 OSMANLISPOR</t>
  </si>
  <si>
    <t>Yasin TUNÇER</t>
  </si>
  <si>
    <t>1326 YEŞİL İNCİLER</t>
  </si>
  <si>
    <t>Ramazan DERSE</t>
  </si>
  <si>
    <t>Emrah SALAR</t>
  </si>
  <si>
    <t>Serdar ÖZKAN</t>
  </si>
  <si>
    <t>Erdem AVAR</t>
  </si>
  <si>
    <t>BURSA UŞAKLAR</t>
  </si>
  <si>
    <t>Davut GÜNEŞ</t>
  </si>
  <si>
    <t>Erhan DERMAN</t>
  </si>
  <si>
    <t>Osman YILDIRIM</t>
  </si>
  <si>
    <t>Tufan TERZİ</t>
  </si>
  <si>
    <t>Temel KAHRAMAN</t>
  </si>
  <si>
    <t>Ahmet YOLCU</t>
  </si>
  <si>
    <t>MALİ YILDIZ</t>
  </si>
  <si>
    <t>Reha ATEŞ</t>
  </si>
  <si>
    <t>Hakan BARAZİ</t>
  </si>
  <si>
    <t>1.</t>
  </si>
  <si>
    <t>Ramazan ŞAKİR</t>
  </si>
  <si>
    <t>2.</t>
  </si>
  <si>
    <t>Hakan DERE</t>
  </si>
  <si>
    <t>3568 BURSASPOR</t>
  </si>
  <si>
    <t>Kadir SAKARYA</t>
  </si>
  <si>
    <t>Mehmet türkoğlu</t>
  </si>
  <si>
    <t>Eren ERTEKİN</t>
  </si>
  <si>
    <t>Fatih ARSLAN</t>
  </si>
  <si>
    <t>ERGEN İDMANYURDU</t>
  </si>
  <si>
    <t>Bilgin MUTLU</t>
  </si>
  <si>
    <t>Tevik ATEŞ</t>
  </si>
  <si>
    <t>A GRUBU TOPLAM GOL</t>
  </si>
  <si>
    <t>FIRTINASPOR</t>
  </si>
  <si>
    <t>Sedat GÜNEŞ</t>
  </si>
  <si>
    <t>Celal ÖZTÜRK</t>
  </si>
  <si>
    <t>Eyüp ARAPOĞLU</t>
  </si>
  <si>
    <t>TEKDÜZENSPOR</t>
  </si>
  <si>
    <t>Muhammed YILDIZ</t>
  </si>
  <si>
    <t>Cem ŞİRİN</t>
  </si>
  <si>
    <t>Güray TUNALI</t>
  </si>
  <si>
    <t>Buğra AYTAR</t>
  </si>
  <si>
    <t>ALTIN MİZAN</t>
  </si>
  <si>
    <t>MAVİ YILDIZLAR</t>
  </si>
  <si>
    <t>Ferdi DEMİR</t>
  </si>
  <si>
    <t>Ahmet YAŞAR</t>
  </si>
  <si>
    <t>Servet VARHAN</t>
  </si>
  <si>
    <t>Bilginay HATİPOĞLU</t>
  </si>
  <si>
    <t>Murat AĞA</t>
  </si>
  <si>
    <t>Emrullah İŞİK</t>
  </si>
  <si>
    <t>KARACABEY SÜTAŞ</t>
  </si>
  <si>
    <t>İbrahim BAŞPINAR</t>
  </si>
  <si>
    <t>Uğur KARAGÜZEL</t>
  </si>
  <si>
    <t>Engin ENİŞTE</t>
  </si>
  <si>
    <t>Adnan YAKAR</t>
  </si>
  <si>
    <t>Doğan UYSAL</t>
  </si>
  <si>
    <t>Hakan AKÇAGÖZ</t>
  </si>
  <si>
    <t>KOLLEKTİFSPOR</t>
  </si>
  <si>
    <t>Murat ŞAŞI</t>
  </si>
  <si>
    <t>Ercan AKTAŞ</t>
  </si>
  <si>
    <t>Ömer TÜRKOĞLU</t>
  </si>
  <si>
    <t>REESKONT CİTY</t>
  </si>
  <si>
    <t>İbrahim HOŞGÜL</t>
  </si>
  <si>
    <t>Evren DÜNDAR</t>
  </si>
  <si>
    <t>İsmail MOROVA</t>
  </si>
  <si>
    <t>Hakan SEYRİ</t>
  </si>
  <si>
    <t>Tamer BAY</t>
  </si>
  <si>
    <t>GÖKTÜRKLER</t>
  </si>
  <si>
    <t>Alİ STIK</t>
  </si>
  <si>
    <t>Emrah YAŞAR</t>
  </si>
  <si>
    <t>Ahmet DÜNDAR</t>
  </si>
  <si>
    <t>ULUDAĞSPOR</t>
  </si>
  <si>
    <t>Soner Onur GÜRSOY</t>
  </si>
  <si>
    <t>Hamdi BULUT</t>
  </si>
  <si>
    <t>Türker MAZLUM</t>
  </si>
  <si>
    <t>İrfan RATKA</t>
  </si>
  <si>
    <t>BAĞIMSIZLAR 89</t>
  </si>
  <si>
    <t>Hasan BENZER</t>
  </si>
  <si>
    <t>Muhammed AKTÜRK</t>
  </si>
  <si>
    <t>Murat BOSTANCI</t>
  </si>
  <si>
    <t>B GRUBU TOPLAM GOL</t>
  </si>
  <si>
    <t>KART RAPORU</t>
  </si>
  <si>
    <t>: SARI KART GÖRMÜŞ</t>
  </si>
  <si>
    <t>: KIRMIZI KART GÖRMÜŞ</t>
  </si>
  <si>
    <t>MALİ ÇÖZÜM</t>
  </si>
  <si>
    <t>Gökhan ÇELİK</t>
  </si>
  <si>
    <t>Mustafa EKER</t>
  </si>
  <si>
    <t>Sevgin YATACIKLI</t>
  </si>
  <si>
    <t>SELİM KAYAKENT</t>
  </si>
  <si>
    <t>Fatih KOÇYİĞİT</t>
  </si>
  <si>
    <t>Emirhan ESER</t>
  </si>
  <si>
    <t>Doğan MÜFTÜOĞLU</t>
  </si>
  <si>
    <t>Ali STIK</t>
  </si>
  <si>
    <t>Ergin TANRIVERDİ</t>
  </si>
  <si>
    <t>MAÇ NO</t>
  </si>
  <si>
    <t>SAATLER</t>
  </si>
  <si>
    <t>SAHA</t>
  </si>
  <si>
    <t>ÇEYREK FNAL</t>
  </si>
  <si>
    <t>13:00 - 14:00</t>
  </si>
  <si>
    <t xml:space="preserve">ALT </t>
  </si>
  <si>
    <t>a1 - b4</t>
  </si>
  <si>
    <t>a2 - b3</t>
  </si>
  <si>
    <t>ALT</t>
  </si>
  <si>
    <t>a3 - b2</t>
  </si>
  <si>
    <t>4.</t>
  </si>
  <si>
    <t>a4 - b1</t>
  </si>
  <si>
    <t>YARI FİNAL</t>
  </si>
  <si>
    <t>14:00 -15:00</t>
  </si>
  <si>
    <t>a1 b4   -   a3 b2</t>
  </si>
  <si>
    <t>15:00 -16:00</t>
  </si>
  <si>
    <t>a2 b3  -   a4 b1</t>
  </si>
  <si>
    <t>FİNAL</t>
  </si>
  <si>
    <t>14:00-15:00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</si>
  <si>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</si>
  <si>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</si>
  <si>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</si>
  <si>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</si>
  <si>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</si>
  <si>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</si>
  <si>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</si>
  <si>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</si>
  <si>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</si>
  <si>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</si>
  <si>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</si>
  <si>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</si>
  <si>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</si>
  <si>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</si>
  <si>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</si>
  <si>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</si>
  <si>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</si>
  <si>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>TERTİP KOMİTESİ -2017</t>
  </si>
  <si>
    <t>CANTÜRK BİLGİN</t>
  </si>
  <si>
    <t>İHSAN ACAR</t>
  </si>
  <si>
    <t>YUNUS ARABACI</t>
  </si>
  <si>
    <t>MURAT ULUKAYA</t>
  </si>
  <si>
    <t>ÖZER TURAN</t>
  </si>
  <si>
    <t>SERTAÇ KONYA</t>
  </si>
  <si>
    <t>BÜNYAMİN ÇOLAK</t>
  </si>
  <si>
    <t>ÖMER TÜRKOĞLU</t>
  </si>
  <si>
    <t xml:space="preserve">HAFTANIN TAKIMI </t>
  </si>
  <si>
    <t>HAFTANIN FUTBOLCUSU</t>
  </si>
  <si>
    <t>HAFTANIN SEYİRCİSİ</t>
  </si>
  <si>
    <t>1.HAFTA</t>
  </si>
  <si>
    <t>MALİ YILDIZLAR</t>
  </si>
  <si>
    <t>AYSUN-ECEM-KAĞAN ACAR, GÜLŞAH-YAĞMUR KARATAŞ, ZEYNEP DİDEM DÜNDAR,  DEFNE TUNA, UTKU GELBAL,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</si>
  <si>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</si>
  <si>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</si>
  <si>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</si>
  <si>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</si>
  <si>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</si>
  <si>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</si>
  <si>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</si>
  <si>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</si>
  <si>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</si>
  <si>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RAMAZAN ŞAKİR(MALİ YILDIZLAR)</t>
  </si>
  <si>
    <t>Hakan BARAZİ(MALİ YILDIZLAR)</t>
  </si>
  <si>
    <t>TUNCAY YILDIRIM, ALİ YILMAZ, SONER SÖNMEZ, ALKUN YILMAZ, HAYRİ ÇEVİK</t>
  </si>
  <si>
    <t>BAY</t>
  </si>
  <si>
    <t>Kollektif Spor</t>
  </si>
  <si>
    <t>Uludağ Spor</t>
  </si>
</sst>
</file>

<file path=xl/styles.xml><?xml version="1.0" encoding="utf-8"?>
<styleSheet xmlns="http://schemas.openxmlformats.org/spreadsheetml/2006/main">
  <numFmts count="1">
    <numFmt numFmtId="164" formatCode="d\ mmmm\ yyyy"/>
  </numFmts>
  <fonts count="51">
    <font>
      <sz val="10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0"/>
      <name val="Arial Tur"/>
      <family val="2"/>
      <charset val="162"/>
    </font>
    <font>
      <b/>
      <i/>
      <sz val="10"/>
      <name val="Arial Tur"/>
      <family val="2"/>
      <charset val="162"/>
    </font>
    <font>
      <b/>
      <sz val="10"/>
      <color indexed="9"/>
      <name val="Arial Tur"/>
      <family val="2"/>
      <charset val="162"/>
    </font>
    <font>
      <sz val="10"/>
      <color indexed="9"/>
      <name val="Arial Tur"/>
      <family val="2"/>
      <charset val="162"/>
    </font>
    <font>
      <b/>
      <i/>
      <sz val="10"/>
      <color indexed="9"/>
      <name val="Arial Tur"/>
      <family val="2"/>
      <charset val="162"/>
    </font>
    <font>
      <b/>
      <u/>
      <sz val="36"/>
      <color indexed="10"/>
      <name val="Arial Tur"/>
      <family val="2"/>
      <charset val="162"/>
    </font>
    <font>
      <b/>
      <sz val="22"/>
      <name val="Arial Tur"/>
      <family val="2"/>
      <charset val="162"/>
    </font>
    <font>
      <b/>
      <u/>
      <sz val="22"/>
      <color indexed="10"/>
      <name val="Arial Tur"/>
      <family val="2"/>
      <charset val="162"/>
    </font>
    <font>
      <b/>
      <sz val="20"/>
      <name val="Arial Tur"/>
      <family val="2"/>
      <charset val="162"/>
    </font>
    <font>
      <b/>
      <u/>
      <sz val="20"/>
      <color indexed="10"/>
      <name val="Arial Tur"/>
      <family val="2"/>
      <charset val="162"/>
    </font>
    <font>
      <b/>
      <sz val="12"/>
      <color indexed="18"/>
      <name val="Arial Black"/>
      <family val="2"/>
      <charset val="162"/>
    </font>
    <font>
      <b/>
      <sz val="12"/>
      <color indexed="9"/>
      <name val="Arial Black"/>
      <family val="2"/>
      <charset val="162"/>
    </font>
    <font>
      <b/>
      <sz val="12"/>
      <color indexed="17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0"/>
      <name val="Arial"/>
      <family val="2"/>
      <charset val="162"/>
    </font>
    <font>
      <b/>
      <sz val="14"/>
      <color indexed="9"/>
      <name val="Arial Tur"/>
      <family val="2"/>
      <charset val="162"/>
    </font>
    <font>
      <b/>
      <sz val="14"/>
      <name val="Arial Tur"/>
      <family val="2"/>
      <charset val="162"/>
    </font>
    <font>
      <b/>
      <sz val="10"/>
      <color indexed="9"/>
      <name val="Arial"/>
      <family val="2"/>
      <charset val="162"/>
    </font>
    <font>
      <i/>
      <sz val="12"/>
      <color indexed="9"/>
      <name val="Arial"/>
      <family val="2"/>
      <charset val="162"/>
    </font>
    <font>
      <sz val="12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2"/>
      <color indexed="9"/>
      <name val="Arial"/>
      <family val="2"/>
      <charset val="162"/>
    </font>
    <font>
      <sz val="12"/>
      <color indexed="9"/>
      <name val="Arial"/>
      <family val="2"/>
      <charset val="162"/>
    </font>
    <font>
      <b/>
      <sz val="14"/>
      <color indexed="10"/>
      <name val="Arial"/>
      <family val="2"/>
      <charset val="162"/>
    </font>
    <font>
      <b/>
      <sz val="14"/>
      <name val="Arial"/>
      <family val="2"/>
      <charset val="162"/>
    </font>
    <font>
      <sz val="12"/>
      <color indexed="17"/>
      <name val="Arial"/>
      <family val="2"/>
      <charset val="162"/>
    </font>
    <font>
      <sz val="12"/>
      <color indexed="10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25"/>
      <color indexed="10"/>
      <name val="Academy Engraved LET"/>
      <charset val="162"/>
    </font>
    <font>
      <b/>
      <sz val="14"/>
      <color indexed="17"/>
      <name val="Arial"/>
      <family val="2"/>
      <charset val="162"/>
    </font>
    <font>
      <b/>
      <sz val="10"/>
      <color indexed="17"/>
      <name val="Arial"/>
      <family val="2"/>
      <charset val="162"/>
    </font>
    <font>
      <b/>
      <i/>
      <sz val="10"/>
      <color indexed="17"/>
      <name val="Arial Tur"/>
      <family val="2"/>
      <charset val="162"/>
    </font>
    <font>
      <b/>
      <i/>
      <sz val="10"/>
      <color indexed="10"/>
      <name val="Arial Tur"/>
      <family val="2"/>
      <charset val="162"/>
    </font>
    <font>
      <sz val="14"/>
      <color indexed="13"/>
      <name val="Arial Tur"/>
      <family val="2"/>
      <charset val="162"/>
    </font>
    <font>
      <b/>
      <sz val="14"/>
      <color indexed="13"/>
      <name val="Arial Tur"/>
      <family val="2"/>
      <charset val="162"/>
    </font>
    <font>
      <sz val="10"/>
      <name val="Arial"/>
      <family val="2"/>
      <charset val="162"/>
    </font>
    <font>
      <b/>
      <sz val="10"/>
      <color indexed="13"/>
      <name val="Arial"/>
      <family val="2"/>
      <charset val="162"/>
    </font>
    <font>
      <b/>
      <sz val="9"/>
      <color indexed="8"/>
      <name val="Tahoma"/>
      <family val="2"/>
      <charset val="162"/>
    </font>
    <font>
      <sz val="9"/>
      <color indexed="8"/>
      <name val="Tahoma"/>
      <family val="2"/>
      <charset val="162"/>
    </font>
    <font>
      <b/>
      <sz val="10"/>
      <color indexed="8"/>
      <name val="Arial Tur"/>
      <family val="2"/>
      <charset val="162"/>
    </font>
    <font>
      <b/>
      <u/>
      <sz val="10"/>
      <color indexed="9"/>
      <name val="Arial Tur"/>
      <family val="2"/>
      <charset val="162"/>
    </font>
    <font>
      <b/>
      <u/>
      <sz val="10"/>
      <name val="Arial Tur"/>
      <family val="2"/>
      <charset val="162"/>
    </font>
    <font>
      <b/>
      <sz val="10"/>
      <color indexed="9"/>
      <name val="Segoe UI"/>
      <family val="2"/>
      <charset val="162"/>
    </font>
    <font>
      <b/>
      <sz val="16"/>
      <name val="Arial Tur"/>
      <family val="2"/>
      <charset val="162"/>
    </font>
    <font>
      <sz val="16"/>
      <name val="Arial Tur"/>
      <family val="2"/>
      <charset val="162"/>
    </font>
    <font>
      <b/>
      <sz val="8"/>
      <name val="Arial Tur"/>
      <family val="2"/>
      <charset val="162"/>
    </font>
    <font>
      <sz val="8"/>
      <name val="Arial Tur"/>
      <family val="2"/>
      <charset val="162"/>
    </font>
    <font>
      <b/>
      <sz val="7"/>
      <name val="Arial Tur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indexed="17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  <fill>
      <patternFill patternType="solid">
        <fgColor indexed="50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21"/>
        <bgColor indexed="38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rgb="FFFF0000"/>
        <bgColor indexed="41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" fontId="1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3" xfId="0" applyFont="1" applyFill="1" applyBorder="1"/>
    <xf numFmtId="0" fontId="14" fillId="4" borderId="4" xfId="0" applyFont="1" applyFill="1" applyBorder="1"/>
    <xf numFmtId="0" fontId="14" fillId="4" borderId="5" xfId="0" applyFont="1" applyFill="1" applyBorder="1" applyAlignment="1">
      <alignment horizontal="center"/>
    </xf>
    <xf numFmtId="0" fontId="14" fillId="4" borderId="5" xfId="0" applyFont="1" applyFill="1" applyBorder="1"/>
    <xf numFmtId="0" fontId="14" fillId="4" borderId="6" xfId="0" applyFont="1" applyFill="1" applyBorder="1"/>
    <xf numFmtId="0" fontId="15" fillId="0" borderId="0" xfId="0" applyFont="1"/>
    <xf numFmtId="0" fontId="16" fillId="4" borderId="4" xfId="0" applyFont="1" applyFill="1" applyBorder="1"/>
    <xf numFmtId="0" fontId="16" fillId="4" borderId="5" xfId="0" applyFont="1" applyFill="1" applyBorder="1" applyAlignment="1">
      <alignment horizontal="center"/>
    </xf>
    <xf numFmtId="0" fontId="16" fillId="4" borderId="5" xfId="0" applyFont="1" applyFill="1" applyBorder="1"/>
    <xf numFmtId="0" fontId="16" fillId="4" borderId="6" xfId="0" applyFont="1" applyFill="1" applyBorder="1"/>
    <xf numFmtId="0" fontId="17" fillId="0" borderId="0" xfId="0" applyFont="1"/>
    <xf numFmtId="0" fontId="18" fillId="0" borderId="7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4" fillId="0" borderId="8" xfId="0" applyFont="1" applyFill="1" applyBorder="1"/>
    <xf numFmtId="0" fontId="1" fillId="0" borderId="0" xfId="0" applyFont="1" applyBorder="1"/>
    <xf numFmtId="0" fontId="19" fillId="0" borderId="7" xfId="0" applyFont="1" applyBorder="1"/>
    <xf numFmtId="0" fontId="1" fillId="0" borderId="8" xfId="0" applyFont="1" applyBorder="1"/>
    <xf numFmtId="0" fontId="14" fillId="4" borderId="9" xfId="0" applyFont="1" applyFill="1" applyBorder="1"/>
    <xf numFmtId="0" fontId="16" fillId="4" borderId="9" xfId="0" applyFont="1" applyFill="1" applyBorder="1"/>
    <xf numFmtId="164" fontId="20" fillId="2" borderId="7" xfId="0" applyNumberFormat="1" applyFont="1" applyFill="1" applyBorder="1" applyAlignment="1">
      <alignment horizontal="left"/>
    </xf>
    <xf numFmtId="0" fontId="20" fillId="2" borderId="0" xfId="0" applyFont="1" applyFill="1" applyBorder="1"/>
    <xf numFmtId="1" fontId="20" fillId="2" borderId="0" xfId="0" applyNumberFormat="1" applyFont="1" applyFill="1" applyBorder="1" applyAlignment="1">
      <alignment horizontal="center"/>
    </xf>
    <xf numFmtId="0" fontId="20" fillId="2" borderId="8" xfId="0" applyFont="1" applyFill="1" applyBorder="1"/>
    <xf numFmtId="164" fontId="20" fillId="3" borderId="7" xfId="0" applyNumberFormat="1" applyFont="1" applyFill="1" applyBorder="1" applyAlignment="1">
      <alignment horizontal="left"/>
    </xf>
    <xf numFmtId="0" fontId="20" fillId="3" borderId="0" xfId="0" applyFont="1" applyFill="1" applyBorder="1"/>
    <xf numFmtId="1" fontId="20" fillId="3" borderId="0" xfId="0" applyNumberFormat="1" applyFont="1" applyFill="1" applyBorder="1" applyAlignment="1">
      <alignment horizontal="center"/>
    </xf>
    <xf numFmtId="0" fontId="20" fillId="3" borderId="8" xfId="0" applyFont="1" applyFill="1" applyBorder="1"/>
    <xf numFmtId="0" fontId="21" fillId="2" borderId="6" xfId="0" applyFont="1" applyFill="1" applyBorder="1"/>
    <xf numFmtId="0" fontId="22" fillId="0" borderId="0" xfId="0" applyFont="1"/>
    <xf numFmtId="0" fontId="21" fillId="5" borderId="6" xfId="0" applyFont="1" applyFill="1" applyBorder="1"/>
    <xf numFmtId="0" fontId="17" fillId="0" borderId="7" xfId="0" applyFont="1" applyFill="1" applyBorder="1"/>
    <xf numFmtId="0" fontId="17" fillId="0" borderId="0" xfId="0" applyFont="1" applyFill="1" applyBorder="1"/>
    <xf numFmtId="1" fontId="17" fillId="0" borderId="0" xfId="0" applyNumberFormat="1" applyFont="1" applyFill="1" applyBorder="1" applyAlignment="1">
      <alignment horizontal="center"/>
    </xf>
    <xf numFmtId="0" fontId="17" fillId="0" borderId="8" xfId="0" applyFont="1" applyFill="1" applyBorder="1"/>
    <xf numFmtId="20" fontId="17" fillId="0" borderId="7" xfId="0" applyNumberFormat="1" applyFont="1" applyFill="1" applyBorder="1"/>
    <xf numFmtId="1" fontId="17" fillId="0" borderId="6" xfId="0" applyNumberFormat="1" applyFont="1" applyFill="1" applyBorder="1" applyAlignment="1">
      <alignment horizontal="center"/>
    </xf>
    <xf numFmtId="1" fontId="17" fillId="0" borderId="0" xfId="0" applyNumberFormat="1" applyFont="1" applyFill="1" applyBorder="1"/>
    <xf numFmtId="1" fontId="17" fillId="0" borderId="8" xfId="0" applyNumberFormat="1" applyFont="1" applyFill="1" applyBorder="1"/>
    <xf numFmtId="0" fontId="23" fillId="0" borderId="10" xfId="0" applyFont="1" applyFill="1" applyBorder="1"/>
    <xf numFmtId="0" fontId="24" fillId="6" borderId="6" xfId="0" applyFont="1" applyFill="1" applyBorder="1"/>
    <xf numFmtId="0" fontId="25" fillId="6" borderId="6" xfId="0" applyFont="1" applyFill="1" applyBorder="1"/>
    <xf numFmtId="0" fontId="24" fillId="3" borderId="6" xfId="0" applyFont="1" applyFill="1" applyBorder="1"/>
    <xf numFmtId="0" fontId="25" fillId="3" borderId="6" xfId="0" applyFont="1" applyFill="1" applyBorder="1"/>
    <xf numFmtId="0" fontId="26" fillId="0" borderId="1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0" fontId="4" fillId="0" borderId="7" xfId="0" applyNumberFormat="1" applyFont="1" applyFill="1" applyBorder="1"/>
    <xf numFmtId="20" fontId="1" fillId="0" borderId="7" xfId="0" applyNumberFormat="1" applyFont="1" applyBorder="1"/>
    <xf numFmtId="20" fontId="1" fillId="0" borderId="12" xfId="0" applyNumberFormat="1" applyFont="1" applyBorder="1"/>
    <xf numFmtId="0" fontId="1" fillId="0" borderId="13" xfId="0" applyFont="1" applyBorder="1"/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5" fillId="0" borderId="0" xfId="0" applyFont="1"/>
    <xf numFmtId="0" fontId="24" fillId="0" borderId="0" xfId="0" applyFont="1"/>
    <xf numFmtId="0" fontId="26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17" fillId="0" borderId="0" xfId="0" applyFont="1" applyFill="1"/>
    <xf numFmtId="1" fontId="17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2" fillId="0" borderId="4" xfId="0" applyFont="1" applyBorder="1"/>
    <xf numFmtId="0" fontId="28" fillId="4" borderId="5" xfId="0" applyFont="1" applyFill="1" applyBorder="1"/>
    <xf numFmtId="0" fontId="28" fillId="4" borderId="6" xfId="0" applyFont="1" applyFill="1" applyBorder="1"/>
    <xf numFmtId="0" fontId="29" fillId="4" borderId="4" xfId="0" applyFont="1" applyFill="1" applyBorder="1"/>
    <xf numFmtId="0" fontId="29" fillId="4" borderId="5" xfId="0" applyFont="1" applyFill="1" applyBorder="1"/>
    <xf numFmtId="0" fontId="29" fillId="4" borderId="6" xfId="0" applyFont="1" applyFill="1" applyBorder="1"/>
    <xf numFmtId="0" fontId="22" fillId="0" borderId="9" xfId="0" applyFont="1" applyBorder="1"/>
    <xf numFmtId="0" fontId="29" fillId="4" borderId="9" xfId="0" applyFont="1" applyFill="1" applyBorder="1"/>
    <xf numFmtId="0" fontId="17" fillId="0" borderId="0" xfId="0" applyFont="1" applyBorder="1"/>
    <xf numFmtId="0" fontId="21" fillId="0" borderId="0" xfId="0" applyFont="1"/>
    <xf numFmtId="0" fontId="26" fillId="0" borderId="19" xfId="0" applyFont="1" applyBorder="1" applyAlignment="1">
      <alignment horizontal="center"/>
    </xf>
    <xf numFmtId="20" fontId="17" fillId="0" borderId="7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17" fillId="0" borderId="8" xfId="0" applyFont="1" applyBorder="1"/>
    <xf numFmtId="20" fontId="17" fillId="0" borderId="12" xfId="0" applyNumberFormat="1" applyFont="1" applyBorder="1"/>
    <xf numFmtId="0" fontId="17" fillId="0" borderId="13" xfId="0" applyFont="1" applyBorder="1"/>
    <xf numFmtId="1" fontId="17" fillId="0" borderId="13" xfId="0" applyNumberFormat="1" applyFont="1" applyBorder="1" applyAlignment="1">
      <alignment horizontal="center"/>
    </xf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/>
    <xf numFmtId="1" fontId="17" fillId="0" borderId="6" xfId="0" applyNumberFormat="1" applyFont="1" applyBorder="1" applyAlignment="1">
      <alignment horizontal="center"/>
    </xf>
    <xf numFmtId="1" fontId="17" fillId="0" borderId="0" xfId="0" applyNumberFormat="1" applyFont="1" applyBorder="1"/>
    <xf numFmtId="1" fontId="17" fillId="0" borderId="8" xfId="0" applyNumberFormat="1" applyFont="1" applyBorder="1"/>
    <xf numFmtId="1" fontId="17" fillId="0" borderId="0" xfId="0" applyNumberFormat="1" applyFont="1" applyAlignment="1">
      <alignment horizontal="center"/>
    </xf>
    <xf numFmtId="0" fontId="17" fillId="0" borderId="20" xfId="0" applyFont="1" applyBorder="1"/>
    <xf numFmtId="0" fontId="15" fillId="0" borderId="0" xfId="0" applyFont="1" applyBorder="1"/>
    <xf numFmtId="20" fontId="30" fillId="0" borderId="12" xfId="0" applyNumberFormat="1" applyFont="1" applyBorder="1"/>
    <xf numFmtId="0" fontId="30" fillId="0" borderId="13" xfId="0" applyFont="1" applyBorder="1"/>
    <xf numFmtId="1" fontId="30" fillId="0" borderId="13" xfId="0" applyNumberFormat="1" applyFont="1" applyBorder="1" applyAlignment="1">
      <alignment horizontal="center"/>
    </xf>
    <xf numFmtId="0" fontId="30" fillId="0" borderId="14" xfId="0" applyFont="1" applyBorder="1"/>
    <xf numFmtId="0" fontId="30" fillId="0" borderId="21" xfId="0" applyFont="1" applyBorder="1"/>
    <xf numFmtId="0" fontId="30" fillId="0" borderId="12" xfId="0" applyFont="1" applyBorder="1"/>
    <xf numFmtId="0" fontId="30" fillId="0" borderId="15" xfId="0" applyFont="1" applyBorder="1"/>
    <xf numFmtId="0" fontId="22" fillId="0" borderId="6" xfId="0" applyFont="1" applyBorder="1"/>
    <xf numFmtId="0" fontId="14" fillId="4" borderId="6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7" fillId="0" borderId="7" xfId="0" applyFont="1" applyBorder="1"/>
    <xf numFmtId="0" fontId="14" fillId="4" borderId="22" xfId="0" applyFont="1" applyFill="1" applyBorder="1"/>
    <xf numFmtId="0" fontId="14" fillId="4" borderId="22" xfId="0" applyFont="1" applyFill="1" applyBorder="1" applyAlignment="1">
      <alignment horizontal="center"/>
    </xf>
    <xf numFmtId="0" fontId="16" fillId="4" borderId="22" xfId="0" applyFont="1" applyFill="1" applyBorder="1"/>
    <xf numFmtId="0" fontId="16" fillId="4" borderId="22" xfId="0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left"/>
    </xf>
    <xf numFmtId="20" fontId="17" fillId="0" borderId="0" xfId="0" applyNumberFormat="1" applyFont="1" applyBorder="1"/>
    <xf numFmtId="0" fontId="17" fillId="0" borderId="12" xfId="0" applyFont="1" applyBorder="1"/>
    <xf numFmtId="0" fontId="17" fillId="0" borderId="21" xfId="0" applyFont="1" applyBorder="1"/>
    <xf numFmtId="1" fontId="17" fillId="0" borderId="6" xfId="0" applyNumberFormat="1" applyFont="1" applyFill="1" applyBorder="1" applyAlignment="1">
      <alignment horizontal="left"/>
    </xf>
    <xf numFmtId="0" fontId="17" fillId="0" borderId="23" xfId="0" applyFont="1" applyBorder="1"/>
    <xf numFmtId="0" fontId="17" fillId="0" borderId="24" xfId="0" applyFont="1" applyBorder="1"/>
    <xf numFmtId="1" fontId="17" fillId="0" borderId="24" xfId="0" applyNumberFormat="1" applyFont="1" applyBorder="1" applyAlignment="1">
      <alignment horizontal="center"/>
    </xf>
    <xf numFmtId="0" fontId="17" fillId="0" borderId="25" xfId="0" applyFont="1" applyBorder="1"/>
    <xf numFmtId="0" fontId="17" fillId="0" borderId="1" xfId="0" applyFont="1" applyBorder="1"/>
    <xf numFmtId="0" fontId="17" fillId="0" borderId="26" xfId="0" applyFont="1" applyBorder="1"/>
    <xf numFmtId="0" fontId="17" fillId="0" borderId="27" xfId="0" applyFont="1" applyBorder="1"/>
    <xf numFmtId="1" fontId="17" fillId="0" borderId="27" xfId="0" applyNumberFormat="1" applyFont="1" applyBorder="1" applyAlignment="1">
      <alignment horizontal="center"/>
    </xf>
    <xf numFmtId="0" fontId="17" fillId="0" borderId="28" xfId="0" applyFont="1" applyBorder="1"/>
    <xf numFmtId="20" fontId="17" fillId="0" borderId="11" xfId="0" applyNumberFormat="1" applyFont="1" applyBorder="1"/>
    <xf numFmtId="1" fontId="17" fillId="0" borderId="1" xfId="0" applyNumberFormat="1" applyFont="1" applyBorder="1" applyAlignment="1">
      <alignment horizontal="center"/>
    </xf>
    <xf numFmtId="0" fontId="17" fillId="0" borderId="29" xfId="0" applyFont="1" applyBorder="1"/>
    <xf numFmtId="0" fontId="24" fillId="0" borderId="0" xfId="0" applyFont="1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ont="1" applyFill="1"/>
    <xf numFmtId="0" fontId="14" fillId="7" borderId="31" xfId="0" applyFont="1" applyFill="1" applyBorder="1" applyAlignment="1">
      <alignment wrapText="1"/>
    </xf>
    <xf numFmtId="0" fontId="14" fillId="7" borderId="32" xfId="0" applyFont="1" applyFill="1" applyBorder="1" applyAlignment="1">
      <alignment wrapText="1"/>
    </xf>
    <xf numFmtId="0" fontId="33" fillId="7" borderId="32" xfId="0" applyFont="1" applyFill="1" applyBorder="1" applyAlignment="1">
      <alignment wrapText="1"/>
    </xf>
    <xf numFmtId="0" fontId="33" fillId="7" borderId="33" xfId="0" applyFont="1" applyFill="1" applyBorder="1" applyAlignment="1">
      <alignment horizontal="center" wrapText="1"/>
    </xf>
    <xf numFmtId="0" fontId="17" fillId="7" borderId="34" xfId="0" applyFont="1" applyFill="1" applyBorder="1"/>
    <xf numFmtId="0" fontId="17" fillId="7" borderId="35" xfId="0" applyFont="1" applyFill="1" applyBorder="1" applyAlignment="1">
      <alignment horizontal="center"/>
    </xf>
    <xf numFmtId="0" fontId="17" fillId="7" borderId="36" xfId="0" applyFont="1" applyFill="1" applyBorder="1"/>
    <xf numFmtId="0" fontId="17" fillId="7" borderId="37" xfId="0" applyFont="1" applyFill="1" applyBorder="1" applyAlignment="1">
      <alignment horizontal="center"/>
    </xf>
    <xf numFmtId="0" fontId="17" fillId="7" borderId="6" xfId="0" applyFont="1" applyFill="1" applyBorder="1"/>
    <xf numFmtId="0" fontId="17" fillId="7" borderId="38" xfId="0" applyFont="1" applyFill="1" applyBorder="1" applyAlignment="1">
      <alignment horizontal="center"/>
    </xf>
    <xf numFmtId="0" fontId="1" fillId="7" borderId="6" xfId="0" applyFont="1" applyFill="1" applyBorder="1"/>
    <xf numFmtId="0" fontId="30" fillId="7" borderId="38" xfId="0" applyFont="1" applyFill="1" applyBorder="1" applyAlignment="1">
      <alignment horizontal="center"/>
    </xf>
    <xf numFmtId="0" fontId="17" fillId="7" borderId="5" xfId="0" applyFont="1" applyFill="1" applyBorder="1"/>
    <xf numFmtId="0" fontId="17" fillId="7" borderId="39" xfId="0" applyFont="1" applyFill="1" applyBorder="1" applyAlignment="1">
      <alignment horizontal="center"/>
    </xf>
    <xf numFmtId="0" fontId="17" fillId="2" borderId="40" xfId="0" applyFont="1" applyFill="1" applyBorder="1"/>
    <xf numFmtId="0" fontId="6" fillId="2" borderId="40" xfId="0" applyFont="1" applyFill="1" applyBorder="1"/>
    <xf numFmtId="0" fontId="20" fillId="2" borderId="40" xfId="0" applyFont="1" applyFill="1" applyBorder="1"/>
    <xf numFmtId="0" fontId="17" fillId="2" borderId="41" xfId="0" applyFont="1" applyFill="1" applyBorder="1" applyAlignment="1">
      <alignment horizontal="center"/>
    </xf>
    <xf numFmtId="0" fontId="23" fillId="2" borderId="37" xfId="0" applyFont="1" applyFill="1" applyBorder="1" applyAlignment="1">
      <alignment horizontal="center"/>
    </xf>
    <xf numFmtId="0" fontId="17" fillId="2" borderId="42" xfId="0" applyFont="1" applyFill="1" applyBorder="1"/>
    <xf numFmtId="0" fontId="6" fillId="2" borderId="42" xfId="0" applyFont="1" applyFill="1" applyBorder="1"/>
    <xf numFmtId="0" fontId="20" fillId="2" borderId="42" xfId="0" applyFont="1" applyFill="1" applyBorder="1"/>
    <xf numFmtId="0" fontId="17" fillId="2" borderId="43" xfId="0" applyFont="1" applyFill="1" applyBorder="1" applyAlignment="1">
      <alignment horizontal="center"/>
    </xf>
    <xf numFmtId="0" fontId="30" fillId="7" borderId="35" xfId="0" applyFont="1" applyFill="1" applyBorder="1" applyAlignment="1">
      <alignment horizontal="center"/>
    </xf>
    <xf numFmtId="0" fontId="30" fillId="7" borderId="37" xfId="0" applyFont="1" applyFill="1" applyBorder="1" applyAlignment="1">
      <alignment horizontal="center"/>
    </xf>
    <xf numFmtId="0" fontId="0" fillId="7" borderId="6" xfId="0" applyFont="1" applyFill="1" applyBorder="1"/>
    <xf numFmtId="0" fontId="17" fillId="2" borderId="38" xfId="0" applyFont="1" applyFill="1" applyBorder="1" applyAlignment="1">
      <alignment horizontal="center"/>
    </xf>
    <xf numFmtId="0" fontId="34" fillId="4" borderId="32" xfId="0" applyFont="1" applyFill="1" applyBorder="1"/>
    <xf numFmtId="0" fontId="17" fillId="4" borderId="33" xfId="0" applyFont="1" applyFill="1" applyBorder="1" applyAlignment="1">
      <alignment horizontal="center"/>
    </xf>
    <xf numFmtId="0" fontId="16" fillId="7" borderId="31" xfId="0" applyFont="1" applyFill="1" applyBorder="1" applyAlignment="1">
      <alignment wrapText="1"/>
    </xf>
    <xf numFmtId="0" fontId="16" fillId="7" borderId="32" xfId="0" applyFont="1" applyFill="1" applyBorder="1" applyAlignment="1">
      <alignment wrapText="1"/>
    </xf>
    <xf numFmtId="0" fontId="30" fillId="7" borderId="32" xfId="0" applyFont="1" applyFill="1" applyBorder="1" applyAlignment="1">
      <alignment wrapText="1"/>
    </xf>
    <xf numFmtId="0" fontId="30" fillId="7" borderId="33" xfId="0" applyFont="1" applyFill="1" applyBorder="1" applyAlignment="1">
      <alignment horizontal="center" wrapText="1"/>
    </xf>
    <xf numFmtId="0" fontId="1" fillId="7" borderId="34" xfId="0" applyFont="1" applyFill="1" applyBorder="1"/>
    <xf numFmtId="0" fontId="1" fillId="7" borderId="36" xfId="0" applyFont="1" applyFill="1" applyBorder="1"/>
    <xf numFmtId="0" fontId="17" fillId="3" borderId="40" xfId="0" applyFont="1" applyFill="1" applyBorder="1"/>
    <xf numFmtId="0" fontId="6" fillId="3" borderId="40" xfId="0" applyFont="1" applyFill="1" applyBorder="1"/>
    <xf numFmtId="0" fontId="6" fillId="3" borderId="41" xfId="0" applyFont="1" applyFill="1" applyBorder="1"/>
    <xf numFmtId="0" fontId="35" fillId="4" borderId="32" xfId="0" applyFont="1" applyFill="1" applyBorder="1"/>
    <xf numFmtId="0" fontId="3" fillId="0" borderId="33" xfId="0" applyFont="1" applyFill="1" applyBorder="1"/>
    <xf numFmtId="0" fontId="0" fillId="7" borderId="0" xfId="0" applyFont="1" applyFill="1" applyAlignment="1">
      <alignment horizontal="center"/>
    </xf>
    <xf numFmtId="0" fontId="18" fillId="3" borderId="0" xfId="0" applyFont="1" applyFill="1"/>
    <xf numFmtId="0" fontId="36" fillId="3" borderId="0" xfId="0" applyFont="1" applyFill="1"/>
    <xf numFmtId="0" fontId="0" fillId="8" borderId="0" xfId="0" applyFill="1"/>
    <xf numFmtId="0" fontId="37" fillId="3" borderId="0" xfId="0" applyFont="1" applyFill="1"/>
    <xf numFmtId="0" fontId="0" fillId="3" borderId="0" xfId="0" applyFill="1"/>
    <xf numFmtId="0" fontId="24" fillId="2" borderId="44" xfId="0" applyFont="1" applyFill="1" applyBorder="1" applyAlignment="1">
      <alignment horizontal="center" wrapText="1"/>
    </xf>
    <xf numFmtId="0" fontId="24" fillId="2" borderId="42" xfId="0" applyFont="1" applyFill="1" applyBorder="1" applyAlignment="1">
      <alignment wrapText="1"/>
    </xf>
    <xf numFmtId="0" fontId="20" fillId="2" borderId="42" xfId="0" applyFont="1" applyFill="1" applyBorder="1" applyAlignment="1">
      <alignment wrapText="1"/>
    </xf>
    <xf numFmtId="0" fontId="20" fillId="2" borderId="43" xfId="0" applyFont="1" applyFill="1" applyBorder="1" applyAlignment="1">
      <alignment wrapText="1"/>
    </xf>
    <xf numFmtId="0" fontId="0" fillId="0" borderId="0" xfId="0" applyFont="1"/>
    <xf numFmtId="0" fontId="17" fillId="0" borderId="34" xfId="0" applyFont="1" applyBorder="1"/>
    <xf numFmtId="0" fontId="17" fillId="8" borderId="34" xfId="0" applyFont="1" applyFill="1" applyBorder="1"/>
    <xf numFmtId="0" fontId="17" fillId="0" borderId="34" xfId="0" applyFont="1" applyFill="1" applyBorder="1"/>
    <xf numFmtId="0" fontId="17" fillId="0" borderId="35" xfId="0" applyFont="1" applyFill="1" applyBorder="1"/>
    <xf numFmtId="0" fontId="17" fillId="0" borderId="6" xfId="0" applyFont="1" applyBorder="1"/>
    <xf numFmtId="0" fontId="17" fillId="0" borderId="6" xfId="0" applyFont="1" applyFill="1" applyBorder="1"/>
    <xf numFmtId="0" fontId="17" fillId="0" borderId="38" xfId="0" applyFont="1" applyFill="1" applyBorder="1"/>
    <xf numFmtId="0" fontId="17" fillId="0" borderId="40" xfId="0" applyFont="1" applyBorder="1"/>
    <xf numFmtId="0" fontId="17" fillId="0" borderId="40" xfId="0" applyFont="1" applyFill="1" applyBorder="1"/>
    <xf numFmtId="0" fontId="38" fillId="0" borderId="40" xfId="0" applyFont="1" applyFill="1" applyBorder="1"/>
    <xf numFmtId="0" fontId="17" fillId="0" borderId="41" xfId="0" applyFont="1" applyFill="1" applyBorder="1"/>
    <xf numFmtId="0" fontId="39" fillId="8" borderId="6" xfId="0" applyFont="1" applyFill="1" applyBorder="1"/>
    <xf numFmtId="0" fontId="39" fillId="0" borderId="6" xfId="0" applyFont="1" applyFill="1" applyBorder="1"/>
    <xf numFmtId="0" fontId="17" fillId="8" borderId="6" xfId="0" applyFont="1" applyFill="1" applyBorder="1"/>
    <xf numFmtId="0" fontId="39" fillId="0" borderId="40" xfId="0" applyFont="1" applyFill="1" applyBorder="1"/>
    <xf numFmtId="0" fontId="17" fillId="8" borderId="40" xfId="0" applyFont="1" applyFill="1" applyBorder="1"/>
    <xf numFmtId="0" fontId="20" fillId="0" borderId="6" xfId="0" applyFont="1" applyFill="1" applyBorder="1"/>
    <xf numFmtId="0" fontId="17" fillId="0" borderId="45" xfId="0" applyFont="1" applyBorder="1"/>
    <xf numFmtId="0" fontId="1" fillId="0" borderId="34" xfId="0" applyFont="1" applyFill="1" applyBorder="1"/>
    <xf numFmtId="0" fontId="1" fillId="0" borderId="6" xfId="0" applyFont="1" applyFill="1" applyBorder="1"/>
    <xf numFmtId="0" fontId="1" fillId="0" borderId="40" xfId="0" applyFont="1" applyFill="1" applyBorder="1"/>
    <xf numFmtId="0" fontId="39" fillId="0" borderId="34" xfId="0" applyFont="1" applyFill="1" applyBorder="1"/>
    <xf numFmtId="0" fontId="0" fillId="0" borderId="0" xfId="0" applyFont="1" applyFill="1"/>
    <xf numFmtId="0" fontId="24" fillId="3" borderId="44" xfId="0" applyFont="1" applyFill="1" applyBorder="1" applyAlignment="1">
      <alignment horizontal="center" wrapText="1"/>
    </xf>
    <xf numFmtId="0" fontId="24" fillId="3" borderId="42" xfId="0" applyFont="1" applyFill="1" applyBorder="1" applyAlignment="1">
      <alignment wrapText="1"/>
    </xf>
    <xf numFmtId="0" fontId="20" fillId="3" borderId="42" xfId="0" applyFont="1" applyFill="1" applyBorder="1" applyAlignment="1">
      <alignment wrapText="1"/>
    </xf>
    <xf numFmtId="0" fontId="20" fillId="3" borderId="43" xfId="0" applyFont="1" applyFill="1" applyBorder="1" applyAlignment="1">
      <alignment wrapText="1"/>
    </xf>
    <xf numFmtId="0" fontId="23" fillId="3" borderId="34" xfId="0" applyFont="1" applyFill="1" applyBorder="1" applyAlignment="1">
      <alignment horizontal="center"/>
    </xf>
    <xf numFmtId="0" fontId="23" fillId="9" borderId="34" xfId="0" applyFont="1" applyFill="1" applyBorder="1"/>
    <xf numFmtId="0" fontId="42" fillId="9" borderId="34" xfId="0" applyFont="1" applyFill="1" applyBorder="1"/>
    <xf numFmtId="0" fontId="23" fillId="9" borderId="35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4" fillId="10" borderId="26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7" xfId="0" applyFont="1" applyFill="1" applyBorder="1" applyAlignment="1">
      <alignment horizontal="center"/>
    </xf>
    <xf numFmtId="0" fontId="4" fillId="10" borderId="28" xfId="0" applyFont="1" applyFill="1" applyBorder="1"/>
    <xf numFmtId="0" fontId="4" fillId="10" borderId="7" xfId="0" applyFont="1" applyFill="1" applyBorder="1" applyAlignment="1">
      <alignment horizont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horizontal="center"/>
    </xf>
    <xf numFmtId="164" fontId="4" fillId="10" borderId="0" xfId="0" applyNumberFormat="1" applyFont="1" applyFill="1" applyBorder="1" applyAlignment="1">
      <alignment horizontal="center"/>
    </xf>
    <xf numFmtId="0" fontId="4" fillId="10" borderId="8" xfId="0" applyFont="1" applyFill="1" applyBorder="1"/>
    <xf numFmtId="0" fontId="43" fillId="10" borderId="7" xfId="0" applyFont="1" applyFill="1" applyBorder="1" applyAlignment="1">
      <alignment horizontal="center"/>
    </xf>
    <xf numFmtId="0" fontId="43" fillId="10" borderId="0" xfId="0" applyFont="1" applyFill="1" applyBorder="1" applyAlignment="1">
      <alignment horizontal="center"/>
    </xf>
    <xf numFmtId="20" fontId="4" fillId="10" borderId="0" xfId="0" applyNumberFormat="1" applyFont="1" applyFill="1" applyBorder="1"/>
    <xf numFmtId="20" fontId="4" fillId="10" borderId="7" xfId="0" applyNumberFormat="1" applyFont="1" applyFill="1" applyBorder="1"/>
    <xf numFmtId="0" fontId="4" fillId="1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20" fontId="1" fillId="0" borderId="0" xfId="0" applyNumberFormat="1" applyFont="1" applyFill="1"/>
    <xf numFmtId="0" fontId="4" fillId="10" borderId="0" xfId="0" applyFont="1" applyFill="1" applyBorder="1" applyAlignment="1">
      <alignment horizontal="right"/>
    </xf>
    <xf numFmtId="0" fontId="45" fillId="10" borderId="7" xfId="0" applyFont="1" applyFill="1" applyBorder="1"/>
    <xf numFmtId="0" fontId="4" fillId="10" borderId="7" xfId="0" applyFont="1" applyFill="1" applyBorder="1"/>
    <xf numFmtId="0" fontId="4" fillId="10" borderId="11" xfId="0" applyFont="1" applyFill="1" applyBorder="1" applyAlignment="1">
      <alignment horizontal="center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center"/>
    </xf>
    <xf numFmtId="0" fontId="4" fillId="10" borderId="29" xfId="0" applyFont="1" applyFill="1" applyBorder="1"/>
    <xf numFmtId="0" fontId="0" fillId="11" borderId="0" xfId="0" applyFill="1"/>
    <xf numFmtId="0" fontId="0" fillId="11" borderId="0" xfId="0" applyFill="1" applyAlignment="1">
      <alignment horizontal="center"/>
    </xf>
    <xf numFmtId="0" fontId="46" fillId="11" borderId="0" xfId="0" applyFont="1" applyFill="1" applyBorder="1" applyAlignment="1">
      <alignment horizontal="center" vertical="center"/>
    </xf>
    <xf numFmtId="0" fontId="46" fillId="11" borderId="0" xfId="0" applyFont="1" applyFill="1" applyAlignment="1">
      <alignment horizontal="center"/>
    </xf>
    <xf numFmtId="0" fontId="46" fillId="11" borderId="0" xfId="0" applyFont="1" applyFill="1" applyAlignment="1">
      <alignment horizontal="center" vertical="center"/>
    </xf>
    <xf numFmtId="0" fontId="47" fillId="11" borderId="0" xfId="0" applyFont="1" applyFill="1" applyAlignment="1">
      <alignment horizontal="center" vertical="center"/>
    </xf>
    <xf numFmtId="0" fontId="47" fillId="11" borderId="0" xfId="0" applyFont="1" applyFill="1" applyAlignment="1">
      <alignment horizontal="right"/>
    </xf>
    <xf numFmtId="0" fontId="47" fillId="11" borderId="0" xfId="0" applyFont="1" applyFill="1" applyAlignment="1">
      <alignment horizontal="center"/>
    </xf>
    <xf numFmtId="0" fontId="0" fillId="0" borderId="0" xfId="0" applyFill="1"/>
    <xf numFmtId="0" fontId="1" fillId="12" borderId="6" xfId="0" applyFont="1" applyFill="1" applyBorder="1"/>
    <xf numFmtId="0" fontId="1" fillId="12" borderId="6" xfId="0" applyFont="1" applyFill="1" applyBorder="1" applyAlignment="1">
      <alignment horizontal="center" vertical="center" wrapText="1"/>
    </xf>
    <xf numFmtId="0" fontId="48" fillId="12" borderId="6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12" borderId="6" xfId="0" applyFont="1" applyFill="1" applyBorder="1" applyAlignment="1">
      <alignment horizontal="center" vertical="center" wrapText="1"/>
    </xf>
    <xf numFmtId="0" fontId="49" fillId="12" borderId="6" xfId="0" applyFont="1" applyFill="1" applyBorder="1" applyAlignment="1">
      <alignment horizontal="center" vertical="center" wrapText="1"/>
    </xf>
    <xf numFmtId="0" fontId="50" fillId="1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20" fillId="3" borderId="31" xfId="0" applyFont="1" applyFill="1" applyBorder="1" applyAlignment="1">
      <alignment horizontal="center" vertical="center" wrapText="1"/>
    </xf>
    <xf numFmtId="0" fontId="34" fillId="4" borderId="31" xfId="0" applyFont="1" applyFill="1" applyBorder="1" applyAlignment="1">
      <alignment horizontal="center"/>
    </xf>
    <xf numFmtId="0" fontId="26" fillId="7" borderId="30" xfId="0" applyFont="1" applyFill="1" applyBorder="1" applyAlignment="1">
      <alignment horizontal="center" wrapText="1"/>
    </xf>
    <xf numFmtId="0" fontId="20" fillId="2" borderId="31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 wrapText="1"/>
    </xf>
    <xf numFmtId="0" fontId="32" fillId="7" borderId="30" xfId="0" applyFont="1" applyFill="1" applyBorder="1" applyAlignment="1">
      <alignment horizontal="center" wrapText="1"/>
    </xf>
    <xf numFmtId="0" fontId="20" fillId="3" borderId="31" xfId="0" applyFont="1" applyFill="1" applyBorder="1" applyAlignment="1">
      <alignment vertical="center"/>
    </xf>
    <xf numFmtId="0" fontId="20" fillId="2" borderId="31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47" fillId="11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 vertical="center"/>
    </xf>
    <xf numFmtId="0" fontId="17" fillId="13" borderId="3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257175</xdr:rowOff>
    </xdr:from>
    <xdr:to>
      <xdr:col>1</xdr:col>
      <xdr:colOff>304800</xdr:colOff>
      <xdr:row>2</xdr:row>
      <xdr:rowOff>304800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200025" y="419100"/>
          <a:ext cx="304800" cy="3048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1</xdr:row>
      <xdr:rowOff>257175</xdr:rowOff>
    </xdr:from>
    <xdr:to>
      <xdr:col>1</xdr:col>
      <xdr:colOff>304800</xdr:colOff>
      <xdr:row>2</xdr:row>
      <xdr:rowOff>304800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200025" y="419100"/>
          <a:ext cx="304800" cy="3048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419100</xdr:colOff>
      <xdr:row>1</xdr:row>
      <xdr:rowOff>257175</xdr:rowOff>
    </xdr:from>
    <xdr:to>
      <xdr:col>1</xdr:col>
      <xdr:colOff>1190625</xdr:colOff>
      <xdr:row>2</xdr:row>
      <xdr:rowOff>733425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419100"/>
          <a:ext cx="771525" cy="7334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304800</xdr:colOff>
      <xdr:row>2</xdr:row>
      <xdr:rowOff>47625</xdr:rowOff>
    </xdr:to>
    <xdr:sp macro="" textlink="">
      <xdr:nvSpPr>
        <xdr:cNvPr id="5124" name="AutoShape 1"/>
        <xdr:cNvSpPr>
          <a:spLocks noChangeArrowheads="1"/>
        </xdr:cNvSpPr>
      </xdr:nvSpPr>
      <xdr:spPr bwMode="auto">
        <a:xfrm>
          <a:off x="200025" y="161925"/>
          <a:ext cx="304800" cy="3048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304800</xdr:colOff>
      <xdr:row>2</xdr:row>
      <xdr:rowOff>47625</xdr:rowOff>
    </xdr:to>
    <xdr:sp macro="" textlink="">
      <xdr:nvSpPr>
        <xdr:cNvPr id="5125" name="AutoShape 2"/>
        <xdr:cNvSpPr>
          <a:spLocks noChangeArrowheads="1"/>
        </xdr:cNvSpPr>
      </xdr:nvSpPr>
      <xdr:spPr bwMode="auto">
        <a:xfrm>
          <a:off x="200025" y="161925"/>
          <a:ext cx="304800" cy="3048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1</xdr:row>
      <xdr:rowOff>257175</xdr:rowOff>
    </xdr:from>
    <xdr:to>
      <xdr:col>2</xdr:col>
      <xdr:colOff>304800</xdr:colOff>
      <xdr:row>2</xdr:row>
      <xdr:rowOff>304800</xdr:rowOff>
    </xdr:to>
    <xdr:sp macro="" textlink="">
      <xdr:nvSpPr>
        <xdr:cNvPr id="5126" name="AutoShape 4"/>
        <xdr:cNvSpPr>
          <a:spLocks noChangeArrowheads="1"/>
        </xdr:cNvSpPr>
      </xdr:nvSpPr>
      <xdr:spPr bwMode="auto">
        <a:xfrm>
          <a:off x="2019300" y="419100"/>
          <a:ext cx="304800" cy="3048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533400</xdr:colOff>
      <xdr:row>1</xdr:row>
      <xdr:rowOff>257175</xdr:rowOff>
    </xdr:from>
    <xdr:to>
      <xdr:col>2</xdr:col>
      <xdr:colOff>1390650</xdr:colOff>
      <xdr:row>2</xdr:row>
      <xdr:rowOff>742950</xdr:rowOff>
    </xdr:to>
    <xdr:pic>
      <xdr:nvPicPr>
        <xdr:cNvPr id="51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52700" y="419100"/>
          <a:ext cx="857250" cy="7429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466725</xdr:colOff>
      <xdr:row>1</xdr:row>
      <xdr:rowOff>247650</xdr:rowOff>
    </xdr:from>
    <xdr:to>
      <xdr:col>3</xdr:col>
      <xdr:colOff>1419225</xdr:colOff>
      <xdr:row>2</xdr:row>
      <xdr:rowOff>714375</xdr:rowOff>
    </xdr:to>
    <xdr:pic>
      <xdr:nvPicPr>
        <xdr:cNvPr id="51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171950" y="409575"/>
          <a:ext cx="952500" cy="7239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400050</xdr:colOff>
      <xdr:row>4</xdr:row>
      <xdr:rowOff>57150</xdr:rowOff>
    </xdr:from>
    <xdr:to>
      <xdr:col>2</xdr:col>
      <xdr:colOff>1343025</xdr:colOff>
      <xdr:row>5</xdr:row>
      <xdr:rowOff>28575</xdr:rowOff>
    </xdr:to>
    <xdr:pic>
      <xdr:nvPicPr>
        <xdr:cNvPr id="51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419350" y="1504950"/>
          <a:ext cx="942975" cy="7429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457200</xdr:colOff>
      <xdr:row>3</xdr:row>
      <xdr:rowOff>238125</xdr:rowOff>
    </xdr:from>
    <xdr:to>
      <xdr:col>1</xdr:col>
      <xdr:colOff>1304925</xdr:colOff>
      <xdr:row>4</xdr:row>
      <xdr:rowOff>742950</xdr:rowOff>
    </xdr:to>
    <xdr:pic>
      <xdr:nvPicPr>
        <xdr:cNvPr id="5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" y="1428750"/>
          <a:ext cx="847725" cy="7620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466725</xdr:colOff>
      <xdr:row>1</xdr:row>
      <xdr:rowOff>238125</xdr:rowOff>
    </xdr:from>
    <xdr:to>
      <xdr:col>4</xdr:col>
      <xdr:colOff>1400175</xdr:colOff>
      <xdr:row>2</xdr:row>
      <xdr:rowOff>752475</xdr:rowOff>
    </xdr:to>
    <xdr:pic>
      <xdr:nvPicPr>
        <xdr:cNvPr id="5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86475" y="400050"/>
          <a:ext cx="933450" cy="7715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3</xdr:col>
      <xdr:colOff>457200</xdr:colOff>
      <xdr:row>3</xdr:row>
      <xdr:rowOff>247650</xdr:rowOff>
    </xdr:from>
    <xdr:to>
      <xdr:col>3</xdr:col>
      <xdr:colOff>1295400</xdr:colOff>
      <xdr:row>4</xdr:row>
      <xdr:rowOff>733425</xdr:rowOff>
    </xdr:to>
    <xdr:pic>
      <xdr:nvPicPr>
        <xdr:cNvPr id="51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162425" y="1438275"/>
          <a:ext cx="838200" cy="7429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400050</xdr:colOff>
      <xdr:row>4</xdr:row>
      <xdr:rowOff>19050</xdr:rowOff>
    </xdr:from>
    <xdr:to>
      <xdr:col>4</xdr:col>
      <xdr:colOff>1352550</xdr:colOff>
      <xdr:row>4</xdr:row>
      <xdr:rowOff>723900</xdr:rowOff>
    </xdr:to>
    <xdr:pic>
      <xdr:nvPicPr>
        <xdr:cNvPr id="51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19800" y="1466850"/>
          <a:ext cx="952500" cy="7048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9"/>
  <sheetViews>
    <sheetView tabSelected="1" topLeftCell="A12" zoomScale="105" zoomScaleNormal="105" workbookViewId="0">
      <selection activeCell="E54" sqref="E54"/>
    </sheetView>
  </sheetViews>
  <sheetFormatPr defaultRowHeight="12.75"/>
  <cols>
    <col min="1" max="1" width="15.7109375" style="1" customWidth="1"/>
    <col min="2" max="2" width="19.85546875" style="1" customWidth="1"/>
    <col min="3" max="3" width="4" style="2" customWidth="1"/>
    <col min="4" max="4" width="4.140625" style="2" customWidth="1"/>
    <col min="5" max="5" width="19.85546875" style="1" customWidth="1"/>
    <col min="6" max="6" width="1.5703125" style="1" customWidth="1"/>
    <col min="7" max="7" width="15.140625" style="1" customWidth="1"/>
    <col min="8" max="8" width="16.85546875" style="1" customWidth="1"/>
    <col min="9" max="9" width="4.140625" style="1" customWidth="1"/>
    <col min="10" max="10" width="4" style="1" customWidth="1"/>
    <col min="11" max="11" width="16.85546875" style="1" customWidth="1"/>
    <col min="12" max="12" width="3" style="1" customWidth="1"/>
    <col min="13" max="15" width="0" style="1" hidden="1" customWidth="1"/>
    <col min="16" max="16" width="4" style="1" customWidth="1"/>
    <col min="17" max="17" width="28.5703125" style="1" customWidth="1"/>
    <col min="18" max="21" width="3.42578125" style="1" customWidth="1"/>
    <col min="22" max="22" width="4.7109375" style="1" customWidth="1"/>
    <col min="23" max="23" width="4" style="1" customWidth="1"/>
    <col min="24" max="24" width="4.42578125" style="1" customWidth="1"/>
    <col min="25" max="25" width="7.85546875" style="1" customWidth="1"/>
    <col min="26" max="26" width="2.140625" style="1" customWidth="1"/>
    <col min="27" max="27" width="4" style="1" customWidth="1"/>
    <col min="28" max="28" width="26.140625" style="1" customWidth="1"/>
    <col min="29" max="32" width="3.42578125" style="1" customWidth="1"/>
    <col min="33" max="33" width="4.7109375" style="1" customWidth="1"/>
    <col min="34" max="34" width="4" style="1" customWidth="1"/>
    <col min="35" max="35" width="4.42578125" style="1" customWidth="1"/>
    <col min="36" max="36" width="7.85546875" style="1" customWidth="1"/>
    <col min="37" max="16384" width="9.140625" style="1"/>
  </cols>
  <sheetData>
    <row r="1" spans="1:17" hidden="1">
      <c r="A1" s="3" t="s">
        <v>0</v>
      </c>
      <c r="B1" s="3" t="s">
        <v>1</v>
      </c>
    </row>
    <row r="2" spans="1:17" hidden="1">
      <c r="A2" s="1" t="s">
        <v>2</v>
      </c>
      <c r="B2" s="4" t="s">
        <v>3</v>
      </c>
      <c r="C2" s="5"/>
      <c r="D2" s="5"/>
      <c r="E2" s="6" t="s">
        <v>2</v>
      </c>
      <c r="F2" s="7"/>
      <c r="G2" s="6" t="s">
        <v>4</v>
      </c>
      <c r="K2" s="4"/>
      <c r="Q2" s="4"/>
    </row>
    <row r="3" spans="1:17" hidden="1">
      <c r="A3" s="1" t="s">
        <v>5</v>
      </c>
      <c r="B3" s="4" t="s">
        <v>6</v>
      </c>
      <c r="C3" s="5"/>
      <c r="D3" s="5"/>
      <c r="E3" s="8" t="s">
        <v>3</v>
      </c>
      <c r="F3" s="7"/>
      <c r="G3" s="6" t="s">
        <v>7</v>
      </c>
      <c r="K3" s="4"/>
      <c r="Q3" s="4"/>
    </row>
    <row r="4" spans="1:17" hidden="1">
      <c r="A4" s="1" t="s">
        <v>4</v>
      </c>
      <c r="B4" s="1" t="s">
        <v>8</v>
      </c>
      <c r="C4" s="5"/>
      <c r="D4" s="5"/>
      <c r="E4" s="6" t="s">
        <v>5</v>
      </c>
      <c r="F4" s="7"/>
      <c r="G4" s="6" t="s">
        <v>9</v>
      </c>
    </row>
    <row r="5" spans="1:17" hidden="1">
      <c r="A5" s="4" t="s">
        <v>10</v>
      </c>
      <c r="B5" s="1" t="s">
        <v>7</v>
      </c>
      <c r="C5" s="5"/>
      <c r="D5" s="5"/>
      <c r="E5" s="8" t="s">
        <v>6</v>
      </c>
      <c r="F5" s="7"/>
      <c r="G5" s="6" t="s">
        <v>11</v>
      </c>
    </row>
    <row r="6" spans="1:17" hidden="1">
      <c r="A6" s="1" t="s">
        <v>9</v>
      </c>
      <c r="B6" s="1" t="s">
        <v>12</v>
      </c>
      <c r="C6" s="5"/>
      <c r="D6" s="5"/>
      <c r="E6" s="8" t="s">
        <v>10</v>
      </c>
      <c r="F6" s="7"/>
      <c r="G6" s="6" t="s">
        <v>13</v>
      </c>
    </row>
    <row r="7" spans="1:17" hidden="1">
      <c r="A7" s="1" t="s">
        <v>14</v>
      </c>
      <c r="B7" s="1" t="s">
        <v>13</v>
      </c>
      <c r="C7" s="5"/>
      <c r="D7" s="5"/>
      <c r="E7" s="8" t="s">
        <v>15</v>
      </c>
      <c r="F7" s="7"/>
      <c r="G7" s="6" t="s">
        <v>16</v>
      </c>
    </row>
    <row r="8" spans="1:17" hidden="1">
      <c r="A8" s="1" t="s">
        <v>17</v>
      </c>
      <c r="B8" s="1" t="s">
        <v>18</v>
      </c>
      <c r="C8" s="5"/>
      <c r="D8" s="5"/>
      <c r="E8" s="6" t="s">
        <v>17</v>
      </c>
      <c r="F8" s="7"/>
      <c r="G8" s="6" t="s">
        <v>19</v>
      </c>
    </row>
    <row r="9" spans="1:17" hidden="1">
      <c r="A9" s="1" t="s">
        <v>20</v>
      </c>
      <c r="B9" s="1" t="s">
        <v>19</v>
      </c>
      <c r="C9" s="5"/>
      <c r="D9" s="5"/>
      <c r="E9" s="6" t="s">
        <v>18</v>
      </c>
      <c r="F9" s="7"/>
      <c r="G9" s="6" t="s">
        <v>14</v>
      </c>
    </row>
    <row r="10" spans="1:17" hidden="1">
      <c r="A10" s="4" t="s">
        <v>15</v>
      </c>
      <c r="B10" s="1" t="s">
        <v>21</v>
      </c>
      <c r="C10" s="5"/>
      <c r="D10" s="5"/>
      <c r="E10" s="6" t="s">
        <v>8</v>
      </c>
      <c r="F10" s="7"/>
      <c r="G10" s="6" t="s">
        <v>21</v>
      </c>
    </row>
    <row r="11" spans="1:17" hidden="1">
      <c r="A11" s="1" t="s">
        <v>16</v>
      </c>
      <c r="B11" s="1" t="s">
        <v>11</v>
      </c>
      <c r="C11" s="5"/>
      <c r="D11" s="5"/>
      <c r="E11" s="6" t="s">
        <v>12</v>
      </c>
      <c r="F11" s="7"/>
      <c r="G11" s="6" t="s">
        <v>20</v>
      </c>
    </row>
    <row r="12" spans="1:17" ht="12.75" customHeight="1">
      <c r="A12" s="264" t="s">
        <v>22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7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7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7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7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37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37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37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37">
      <c r="C20" s="5"/>
      <c r="D20" s="5"/>
    </row>
    <row r="21" spans="1:37" ht="19.5">
      <c r="A21" s="265" t="s">
        <v>23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</row>
    <row r="22" spans="1:37" ht="19.5">
      <c r="A22" s="266" t="s">
        <v>0</v>
      </c>
      <c r="B22" s="266"/>
      <c r="C22" s="266"/>
      <c r="D22" s="266"/>
      <c r="E22" s="266"/>
      <c r="F22" s="9"/>
      <c r="G22" s="267" t="s">
        <v>1</v>
      </c>
      <c r="H22" s="267"/>
      <c r="I22" s="267"/>
      <c r="J22" s="267"/>
      <c r="K22" s="267"/>
      <c r="P22" s="10"/>
      <c r="Q22" s="11" t="s">
        <v>24</v>
      </c>
      <c r="R22" s="12"/>
      <c r="S22" s="12"/>
      <c r="T22" s="12"/>
      <c r="U22" s="12"/>
      <c r="V22" s="12"/>
      <c r="W22" s="12"/>
      <c r="X22" s="12"/>
      <c r="Y22" s="13"/>
      <c r="Z22" s="14"/>
      <c r="AA22" s="15"/>
      <c r="AB22" s="16" t="s">
        <v>25</v>
      </c>
      <c r="AC22" s="17"/>
      <c r="AD22" s="17"/>
      <c r="AE22" s="17"/>
      <c r="AF22" s="17"/>
      <c r="AG22" s="17"/>
      <c r="AH22" s="17"/>
      <c r="AI22" s="17"/>
      <c r="AJ22" s="18"/>
      <c r="AK22" s="19"/>
    </row>
    <row r="23" spans="1:37" ht="18">
      <c r="A23" s="20"/>
      <c r="B23" s="21"/>
      <c r="C23" s="22"/>
      <c r="D23" s="22"/>
      <c r="E23" s="23"/>
      <c r="F23" s="24"/>
      <c r="G23" s="25"/>
      <c r="H23" s="24"/>
      <c r="I23" s="5"/>
      <c r="J23" s="5"/>
      <c r="K23" s="26"/>
      <c r="M23" s="1" t="s">
        <v>26</v>
      </c>
      <c r="P23" s="27"/>
      <c r="Q23" s="12" t="s">
        <v>27</v>
      </c>
      <c r="R23" s="11" t="s">
        <v>28</v>
      </c>
      <c r="S23" s="12" t="s">
        <v>29</v>
      </c>
      <c r="T23" s="12" t="s">
        <v>30</v>
      </c>
      <c r="U23" s="12" t="s">
        <v>31</v>
      </c>
      <c r="V23" s="12" t="s">
        <v>32</v>
      </c>
      <c r="W23" s="12" t="s">
        <v>33</v>
      </c>
      <c r="X23" s="12" t="s">
        <v>34</v>
      </c>
      <c r="Y23" s="11" t="s">
        <v>35</v>
      </c>
      <c r="Z23" s="14"/>
      <c r="AA23" s="28"/>
      <c r="AB23" s="17" t="s">
        <v>27</v>
      </c>
      <c r="AC23" s="16" t="s">
        <v>28</v>
      </c>
      <c r="AD23" s="17" t="s">
        <v>29</v>
      </c>
      <c r="AE23" s="17" t="s">
        <v>30</v>
      </c>
      <c r="AF23" s="17" t="s">
        <v>31</v>
      </c>
      <c r="AG23" s="17" t="s">
        <v>32</v>
      </c>
      <c r="AH23" s="17" t="s">
        <v>33</v>
      </c>
      <c r="AI23" s="17" t="s">
        <v>34</v>
      </c>
      <c r="AJ23" s="16" t="s">
        <v>35</v>
      </c>
      <c r="AK23" s="19"/>
    </row>
    <row r="24" spans="1:37" ht="15">
      <c r="A24" s="29">
        <v>43015</v>
      </c>
      <c r="B24" s="30" t="s">
        <v>36</v>
      </c>
      <c r="C24" s="30" t="s">
        <v>37</v>
      </c>
      <c r="D24" s="31"/>
      <c r="E24" s="32"/>
      <c r="F24" s="24"/>
      <c r="G24" s="33">
        <f>+A24</f>
        <v>43015</v>
      </c>
      <c r="H24" s="34" t="s">
        <v>36</v>
      </c>
      <c r="I24" s="34" t="s">
        <v>38</v>
      </c>
      <c r="J24" s="35"/>
      <c r="K24" s="36"/>
      <c r="P24" s="37">
        <v>1</v>
      </c>
      <c r="Q24" s="37" t="s">
        <v>17</v>
      </c>
      <c r="R24" s="37">
        <v>1</v>
      </c>
      <c r="S24" s="37">
        <v>1</v>
      </c>
      <c r="T24" s="37"/>
      <c r="U24" s="37"/>
      <c r="V24" s="37">
        <v>16</v>
      </c>
      <c r="W24" s="37">
        <v>2</v>
      </c>
      <c r="X24" s="37">
        <f t="shared" ref="X24:X33" si="0">+V24-W24</f>
        <v>14</v>
      </c>
      <c r="Y24" s="37">
        <v>3</v>
      </c>
      <c r="Z24" s="38"/>
      <c r="AA24" s="39">
        <v>1</v>
      </c>
      <c r="AB24" s="39" t="s">
        <v>19</v>
      </c>
      <c r="AC24" s="39">
        <v>1</v>
      </c>
      <c r="AD24" s="39">
        <v>1</v>
      </c>
      <c r="AE24" s="39"/>
      <c r="AF24" s="39"/>
      <c r="AG24" s="39">
        <v>13</v>
      </c>
      <c r="AH24" s="39">
        <v>0</v>
      </c>
      <c r="AI24" s="39">
        <f t="shared" ref="AI24:AI33" si="1">+AG24-AH24</f>
        <v>13</v>
      </c>
      <c r="AJ24" s="39">
        <v>3</v>
      </c>
      <c r="AK24" s="19"/>
    </row>
    <row r="25" spans="1:37" ht="15">
      <c r="A25" s="40"/>
      <c r="B25" s="41"/>
      <c r="C25" s="42"/>
      <c r="D25" s="42"/>
      <c r="E25" s="43"/>
      <c r="F25" s="24"/>
      <c r="G25" s="40"/>
      <c r="H25" s="41"/>
      <c r="I25" s="42"/>
      <c r="J25" s="42"/>
      <c r="K25" s="43"/>
      <c r="P25" s="37">
        <f t="shared" ref="P25:P33" si="2">+P24+1</f>
        <v>2</v>
      </c>
      <c r="Q25" s="37" t="s">
        <v>14</v>
      </c>
      <c r="R25" s="37">
        <v>1</v>
      </c>
      <c r="S25" s="37">
        <v>1</v>
      </c>
      <c r="T25" s="37"/>
      <c r="U25" s="37"/>
      <c r="V25" s="37">
        <v>11</v>
      </c>
      <c r="W25" s="37">
        <v>0</v>
      </c>
      <c r="X25" s="37">
        <f t="shared" si="0"/>
        <v>11</v>
      </c>
      <c r="Y25" s="37">
        <v>3</v>
      </c>
      <c r="Z25" s="38"/>
      <c r="AA25" s="39">
        <f t="shared" ref="AA25:AA33" si="3">+AA24+1</f>
        <v>2</v>
      </c>
      <c r="AB25" s="39" t="s">
        <v>18</v>
      </c>
      <c r="AC25" s="39">
        <v>1</v>
      </c>
      <c r="AD25" s="39">
        <v>1</v>
      </c>
      <c r="AE25" s="39"/>
      <c r="AF25" s="39"/>
      <c r="AG25" s="39">
        <v>9</v>
      </c>
      <c r="AH25" s="39">
        <v>2</v>
      </c>
      <c r="AI25" s="39">
        <f t="shared" si="1"/>
        <v>7</v>
      </c>
      <c r="AJ25" s="39">
        <v>3</v>
      </c>
      <c r="AK25" s="19"/>
    </row>
    <row r="26" spans="1:37" ht="15">
      <c r="A26" s="44" t="s">
        <v>39</v>
      </c>
      <c r="B26" s="41" t="str">
        <f>+A5</f>
        <v>Mali Çözüm</v>
      </c>
      <c r="C26" s="45">
        <v>0</v>
      </c>
      <c r="D26" s="45">
        <v>2</v>
      </c>
      <c r="E26" s="43" t="str">
        <f>+A2</f>
        <v>Matrahsızlar</v>
      </c>
      <c r="F26" s="24"/>
      <c r="G26" s="44" t="s">
        <v>39</v>
      </c>
      <c r="H26" s="46" t="str">
        <f>+B5</f>
        <v>Fırtına spor</v>
      </c>
      <c r="I26" s="45">
        <v>3</v>
      </c>
      <c r="J26" s="45">
        <v>5</v>
      </c>
      <c r="K26" s="47" t="str">
        <f>+B2</f>
        <v>Tek Düzen Spor</v>
      </c>
      <c r="M26" s="48">
        <v>1</v>
      </c>
      <c r="N26" s="48">
        <v>8</v>
      </c>
      <c r="P26" s="37">
        <f t="shared" si="2"/>
        <v>3</v>
      </c>
      <c r="Q26" s="37" t="s">
        <v>5</v>
      </c>
      <c r="R26" s="37">
        <v>1</v>
      </c>
      <c r="S26" s="37">
        <v>1</v>
      </c>
      <c r="T26" s="37"/>
      <c r="U26" s="37"/>
      <c r="V26" s="37">
        <v>8</v>
      </c>
      <c r="W26" s="37">
        <v>4</v>
      </c>
      <c r="X26" s="37">
        <f t="shared" si="0"/>
        <v>4</v>
      </c>
      <c r="Y26" s="37">
        <v>3</v>
      </c>
      <c r="Z26" s="38"/>
      <c r="AA26" s="39">
        <f t="shared" si="3"/>
        <v>3</v>
      </c>
      <c r="AB26" s="39" t="s">
        <v>21</v>
      </c>
      <c r="AC26" s="39">
        <v>1</v>
      </c>
      <c r="AD26" s="39">
        <v>1</v>
      </c>
      <c r="AE26" s="39"/>
      <c r="AF26" s="39"/>
      <c r="AG26" s="39">
        <v>8</v>
      </c>
      <c r="AH26" s="39">
        <v>1</v>
      </c>
      <c r="AI26" s="39">
        <f t="shared" si="1"/>
        <v>7</v>
      </c>
      <c r="AJ26" s="39">
        <v>3</v>
      </c>
      <c r="AK26" s="19"/>
    </row>
    <row r="27" spans="1:37" ht="15">
      <c r="A27" s="44" t="s">
        <v>40</v>
      </c>
      <c r="B27" s="41" t="str">
        <f>+A4</f>
        <v>Denetim spor</v>
      </c>
      <c r="C27" s="45">
        <v>4</v>
      </c>
      <c r="D27" s="45">
        <v>8</v>
      </c>
      <c r="E27" s="43" t="str">
        <f>+A3</f>
        <v>Akyıl İnşaat GEMLİK</v>
      </c>
      <c r="F27" s="24"/>
      <c r="G27" s="44" t="s">
        <v>40</v>
      </c>
      <c r="H27" s="46" t="str">
        <f>+B4</f>
        <v>Altın Mizan</v>
      </c>
      <c r="I27" s="45">
        <v>2</v>
      </c>
      <c r="J27" s="45">
        <v>7</v>
      </c>
      <c r="K27" s="47" t="str">
        <f>+B3</f>
        <v>Mavi Yıldızlar</v>
      </c>
      <c r="M27" s="48">
        <v>2</v>
      </c>
      <c r="N27" s="48">
        <v>7</v>
      </c>
      <c r="P27" s="37">
        <f t="shared" si="2"/>
        <v>4</v>
      </c>
      <c r="Q27" s="37" t="s">
        <v>2</v>
      </c>
      <c r="R27" s="37">
        <v>1</v>
      </c>
      <c r="S27" s="37">
        <v>1</v>
      </c>
      <c r="T27" s="37"/>
      <c r="U27" s="37"/>
      <c r="V27" s="37">
        <v>2</v>
      </c>
      <c r="W27" s="37">
        <v>0</v>
      </c>
      <c r="X27" s="37">
        <f t="shared" si="0"/>
        <v>2</v>
      </c>
      <c r="Y27" s="37">
        <v>3</v>
      </c>
      <c r="Z27" s="38"/>
      <c r="AA27" s="39">
        <f t="shared" si="3"/>
        <v>4</v>
      </c>
      <c r="AB27" s="39" t="s">
        <v>6</v>
      </c>
      <c r="AC27" s="39">
        <v>1</v>
      </c>
      <c r="AD27" s="39">
        <v>1</v>
      </c>
      <c r="AE27" s="39"/>
      <c r="AF27" s="39"/>
      <c r="AG27" s="39">
        <v>7</v>
      </c>
      <c r="AH27" s="39">
        <v>2</v>
      </c>
      <c r="AI27" s="39">
        <f t="shared" si="1"/>
        <v>5</v>
      </c>
      <c r="AJ27" s="39">
        <v>3</v>
      </c>
      <c r="AK27" s="19"/>
    </row>
    <row r="28" spans="1:37" ht="15.75">
      <c r="A28" s="44" t="s">
        <v>41</v>
      </c>
      <c r="B28" s="41" t="str">
        <f>+A6</f>
        <v>1299 Osmanlı Spor</v>
      </c>
      <c r="C28" s="45">
        <v>2</v>
      </c>
      <c r="D28" s="45">
        <v>4</v>
      </c>
      <c r="E28" s="43" t="str">
        <f>+A10</f>
        <v>1326 Yeşil İnciler</v>
      </c>
      <c r="F28" s="24"/>
      <c r="G28" s="44" t="s">
        <v>41</v>
      </c>
      <c r="H28" s="46" t="str">
        <f>+B6</f>
        <v>Göktürkler</v>
      </c>
      <c r="I28" s="45">
        <v>1</v>
      </c>
      <c r="J28" s="45">
        <v>8</v>
      </c>
      <c r="K28" s="47" t="str">
        <f>+B10</f>
        <v>Uludağ spor</v>
      </c>
      <c r="M28" s="48">
        <v>3</v>
      </c>
      <c r="N28" s="48">
        <v>6</v>
      </c>
      <c r="P28" s="49">
        <f t="shared" si="2"/>
        <v>5</v>
      </c>
      <c r="Q28" s="50" t="s">
        <v>15</v>
      </c>
      <c r="R28" s="50">
        <v>1</v>
      </c>
      <c r="S28" s="50">
        <v>1</v>
      </c>
      <c r="T28" s="50"/>
      <c r="U28" s="50"/>
      <c r="V28" s="50">
        <v>4</v>
      </c>
      <c r="W28" s="50">
        <v>2</v>
      </c>
      <c r="X28" s="50">
        <f t="shared" si="0"/>
        <v>2</v>
      </c>
      <c r="Y28" s="50">
        <v>3</v>
      </c>
      <c r="Z28" s="14"/>
      <c r="AA28" s="51">
        <f t="shared" si="3"/>
        <v>5</v>
      </c>
      <c r="AB28" s="52" t="s">
        <v>3</v>
      </c>
      <c r="AC28" s="52">
        <v>1</v>
      </c>
      <c r="AD28" s="52">
        <v>1</v>
      </c>
      <c r="AE28" s="52"/>
      <c r="AF28" s="52"/>
      <c r="AG28" s="52">
        <v>5</v>
      </c>
      <c r="AH28" s="52">
        <v>3</v>
      </c>
      <c r="AI28" s="52">
        <f t="shared" si="1"/>
        <v>2</v>
      </c>
      <c r="AJ28" s="52">
        <v>3</v>
      </c>
      <c r="AK28" s="19"/>
    </row>
    <row r="29" spans="1:37" ht="15.75">
      <c r="A29" s="44" t="s">
        <v>42</v>
      </c>
      <c r="B29" s="41" t="str">
        <f>+A7</f>
        <v>Bursa Uşaklar</v>
      </c>
      <c r="C29" s="45">
        <v>11</v>
      </c>
      <c r="D29" s="45">
        <v>0</v>
      </c>
      <c r="E29" s="43" t="str">
        <f>+A9</f>
        <v>Ergen İdman Yurdu</v>
      </c>
      <c r="F29" s="24"/>
      <c r="G29" s="44" t="s">
        <v>42</v>
      </c>
      <c r="H29" s="46" t="str">
        <f>+B7</f>
        <v>Bağımsızlar 89</v>
      </c>
      <c r="I29" s="45">
        <v>0</v>
      </c>
      <c r="J29" s="45">
        <v>13</v>
      </c>
      <c r="K29" s="47" t="str">
        <f>+B9</f>
        <v>Reeskont City</v>
      </c>
      <c r="M29" s="48">
        <v>4</v>
      </c>
      <c r="N29" s="48">
        <v>5</v>
      </c>
      <c r="P29" s="49">
        <f t="shared" si="2"/>
        <v>6</v>
      </c>
      <c r="Q29" s="50" t="s">
        <v>10</v>
      </c>
      <c r="R29" s="50">
        <v>1</v>
      </c>
      <c r="S29" s="50"/>
      <c r="T29" s="50">
        <v>1</v>
      </c>
      <c r="U29" s="50"/>
      <c r="V29" s="50">
        <v>0</v>
      </c>
      <c r="W29" s="50">
        <v>2</v>
      </c>
      <c r="X29" s="50">
        <f t="shared" si="0"/>
        <v>-2</v>
      </c>
      <c r="Y29" s="50">
        <v>0</v>
      </c>
      <c r="Z29" s="14"/>
      <c r="AA29" s="51">
        <f t="shared" si="3"/>
        <v>6</v>
      </c>
      <c r="AB29" s="52" t="s">
        <v>7</v>
      </c>
      <c r="AC29" s="52">
        <v>1</v>
      </c>
      <c r="AD29" s="52"/>
      <c r="AE29" s="52">
        <v>1</v>
      </c>
      <c r="AF29" s="52"/>
      <c r="AG29" s="52">
        <v>3</v>
      </c>
      <c r="AH29" s="52">
        <v>5</v>
      </c>
      <c r="AI29" s="52">
        <f t="shared" si="1"/>
        <v>-2</v>
      </c>
      <c r="AJ29" s="52">
        <v>0</v>
      </c>
      <c r="AK29" s="19"/>
    </row>
    <row r="30" spans="1:37" ht="18">
      <c r="A30" s="44" t="s">
        <v>43</v>
      </c>
      <c r="B30" s="41" t="str">
        <f>+A8</f>
        <v>Mali Yıldızlar</v>
      </c>
      <c r="C30" s="45">
        <v>16</v>
      </c>
      <c r="D30" s="45">
        <v>2</v>
      </c>
      <c r="E30" s="43" t="str">
        <f>+A11</f>
        <v>3568 Bursaspor</v>
      </c>
      <c r="F30" s="24"/>
      <c r="G30" s="44" t="s">
        <v>43</v>
      </c>
      <c r="H30" s="46" t="str">
        <f>+B8</f>
        <v>Karacabey Sütaş</v>
      </c>
      <c r="I30" s="45">
        <v>9</v>
      </c>
      <c r="J30" s="45">
        <v>2</v>
      </c>
      <c r="K30" s="47" t="str">
        <f>+B11</f>
        <v>Kollektif spor</v>
      </c>
      <c r="M30" s="53"/>
      <c r="N30" s="54"/>
      <c r="P30" s="49">
        <f t="shared" si="2"/>
        <v>7</v>
      </c>
      <c r="Q30" s="50" t="s">
        <v>9</v>
      </c>
      <c r="R30" s="50">
        <v>1</v>
      </c>
      <c r="S30" s="50"/>
      <c r="T30" s="50">
        <v>1</v>
      </c>
      <c r="U30" s="50"/>
      <c r="V30" s="50">
        <v>2</v>
      </c>
      <c r="W30" s="50">
        <v>4</v>
      </c>
      <c r="X30" s="50">
        <f t="shared" si="0"/>
        <v>-2</v>
      </c>
      <c r="Y30" s="50">
        <v>0</v>
      </c>
      <c r="Z30" s="14"/>
      <c r="AA30" s="51">
        <f t="shared" si="3"/>
        <v>7</v>
      </c>
      <c r="AB30" s="52" t="s">
        <v>8</v>
      </c>
      <c r="AC30" s="52">
        <v>1</v>
      </c>
      <c r="AD30" s="52"/>
      <c r="AE30" s="52">
        <v>1</v>
      </c>
      <c r="AF30" s="52"/>
      <c r="AG30" s="52">
        <v>2</v>
      </c>
      <c r="AH30" s="52">
        <v>7</v>
      </c>
      <c r="AI30" s="52">
        <f t="shared" si="1"/>
        <v>-5</v>
      </c>
      <c r="AJ30" s="52">
        <v>0</v>
      </c>
      <c r="AK30" s="19"/>
    </row>
    <row r="31" spans="1:37" ht="18">
      <c r="A31" s="44"/>
      <c r="B31" s="41"/>
      <c r="C31" s="42"/>
      <c r="D31" s="42"/>
      <c r="E31" s="43"/>
      <c r="F31" s="24"/>
      <c r="G31" s="44"/>
      <c r="H31" s="41"/>
      <c r="I31" s="42"/>
      <c r="J31" s="42"/>
      <c r="K31" s="43"/>
      <c r="M31" s="55"/>
      <c r="N31" s="55"/>
      <c r="P31" s="49">
        <f t="shared" si="2"/>
        <v>8</v>
      </c>
      <c r="Q31" s="50" t="s">
        <v>4</v>
      </c>
      <c r="R31" s="50">
        <v>1</v>
      </c>
      <c r="S31" s="50"/>
      <c r="T31" s="50">
        <v>1</v>
      </c>
      <c r="U31" s="50"/>
      <c r="V31" s="50">
        <v>4</v>
      </c>
      <c r="W31" s="50">
        <v>8</v>
      </c>
      <c r="X31" s="50">
        <f t="shared" si="0"/>
        <v>-4</v>
      </c>
      <c r="Y31" s="50">
        <v>0</v>
      </c>
      <c r="Z31" s="14"/>
      <c r="AA31" s="51">
        <f t="shared" si="3"/>
        <v>8</v>
      </c>
      <c r="AB31" s="52" t="s">
        <v>12</v>
      </c>
      <c r="AC31" s="52">
        <v>1</v>
      </c>
      <c r="AD31" s="52"/>
      <c r="AE31" s="52">
        <v>1</v>
      </c>
      <c r="AF31" s="52"/>
      <c r="AG31" s="52">
        <v>1</v>
      </c>
      <c r="AH31" s="52">
        <v>8</v>
      </c>
      <c r="AI31" s="52">
        <f t="shared" si="1"/>
        <v>-7</v>
      </c>
      <c r="AJ31" s="52">
        <v>0</v>
      </c>
      <c r="AK31" s="19"/>
    </row>
    <row r="32" spans="1:37" ht="18">
      <c r="A32" s="56"/>
      <c r="B32" s="21"/>
      <c r="C32" s="22"/>
      <c r="D32" s="22"/>
      <c r="E32" s="23"/>
      <c r="F32" s="24"/>
      <c r="G32" s="57"/>
      <c r="H32" s="24"/>
      <c r="I32" s="5"/>
      <c r="J32" s="5"/>
      <c r="K32" s="26"/>
      <c r="M32" s="55"/>
      <c r="N32" s="55"/>
      <c r="P32" s="49">
        <f t="shared" si="2"/>
        <v>9</v>
      </c>
      <c r="Q32" s="50" t="s">
        <v>20</v>
      </c>
      <c r="R32" s="50">
        <v>1</v>
      </c>
      <c r="S32" s="50"/>
      <c r="T32" s="50">
        <v>1</v>
      </c>
      <c r="U32" s="50"/>
      <c r="V32" s="50">
        <v>0</v>
      </c>
      <c r="W32" s="50">
        <v>11</v>
      </c>
      <c r="X32" s="50">
        <f t="shared" si="0"/>
        <v>-11</v>
      </c>
      <c r="Y32" s="50">
        <v>0</v>
      </c>
      <c r="Z32" s="14"/>
      <c r="AA32" s="51">
        <f t="shared" si="3"/>
        <v>9</v>
      </c>
      <c r="AB32" s="52" t="s">
        <v>11</v>
      </c>
      <c r="AC32" s="52">
        <v>1</v>
      </c>
      <c r="AD32" s="52"/>
      <c r="AE32" s="52">
        <v>1</v>
      </c>
      <c r="AF32" s="52"/>
      <c r="AG32" s="52">
        <v>2</v>
      </c>
      <c r="AH32" s="52">
        <v>9</v>
      </c>
      <c r="AI32" s="52">
        <f t="shared" si="1"/>
        <v>-7</v>
      </c>
      <c r="AJ32" s="52">
        <v>0</v>
      </c>
      <c r="AK32" s="19"/>
    </row>
    <row r="33" spans="1:37" ht="15.75">
      <c r="A33" s="56"/>
      <c r="B33" s="21"/>
      <c r="C33" s="22"/>
      <c r="D33" s="22"/>
      <c r="E33" s="23"/>
      <c r="F33" s="24"/>
      <c r="G33" s="57"/>
      <c r="H33" s="24"/>
      <c r="I33" s="5"/>
      <c r="J33" s="5"/>
      <c r="K33" s="26"/>
      <c r="P33" s="49">
        <f t="shared" si="2"/>
        <v>10</v>
      </c>
      <c r="Q33" s="50" t="s">
        <v>16</v>
      </c>
      <c r="R33" s="50">
        <v>1</v>
      </c>
      <c r="S33" s="50"/>
      <c r="T33" s="50">
        <v>1</v>
      </c>
      <c r="U33" s="50"/>
      <c r="V33" s="50">
        <v>2</v>
      </c>
      <c r="W33" s="50">
        <v>16</v>
      </c>
      <c r="X33" s="50">
        <f t="shared" si="0"/>
        <v>-14</v>
      </c>
      <c r="Y33" s="50">
        <v>0</v>
      </c>
      <c r="Z33" s="14"/>
      <c r="AA33" s="51">
        <f t="shared" si="3"/>
        <v>10</v>
      </c>
      <c r="AB33" s="52" t="s">
        <v>13</v>
      </c>
      <c r="AC33" s="52">
        <v>1</v>
      </c>
      <c r="AD33" s="52"/>
      <c r="AE33" s="52">
        <v>1</v>
      </c>
      <c r="AF33" s="52"/>
      <c r="AG33" s="52">
        <v>0</v>
      </c>
      <c r="AH33" s="52">
        <v>13</v>
      </c>
      <c r="AI33" s="52">
        <f t="shared" si="1"/>
        <v>-13</v>
      </c>
      <c r="AJ33" s="52">
        <v>0</v>
      </c>
      <c r="AK33" s="19"/>
    </row>
    <row r="34" spans="1:37" ht="15.75">
      <c r="A34" s="58"/>
      <c r="B34" s="59"/>
      <c r="C34" s="60"/>
      <c r="D34" s="60"/>
      <c r="E34" s="61"/>
      <c r="F34" s="62"/>
      <c r="G34" s="58"/>
      <c r="H34" s="59"/>
      <c r="I34" s="60"/>
      <c r="J34" s="60"/>
      <c r="K34" s="61"/>
      <c r="P34" s="10"/>
      <c r="Q34" s="11" t="s">
        <v>44</v>
      </c>
      <c r="R34" s="12"/>
      <c r="S34" s="12"/>
      <c r="T34" s="12"/>
      <c r="U34" s="12"/>
      <c r="V34" s="12"/>
      <c r="W34" s="12"/>
      <c r="X34" s="12"/>
      <c r="Y34" s="13"/>
      <c r="Z34" s="14"/>
      <c r="AA34" s="15"/>
      <c r="AB34" s="16" t="s">
        <v>45</v>
      </c>
      <c r="AC34" s="17"/>
      <c r="AD34" s="17"/>
      <c r="AE34" s="17"/>
      <c r="AF34" s="17"/>
      <c r="AG34" s="17"/>
      <c r="AH34" s="17"/>
      <c r="AI34" s="17"/>
      <c r="AJ34" s="18"/>
      <c r="AK34" s="19"/>
    </row>
    <row r="35" spans="1:37" ht="15.75">
      <c r="A35" s="57"/>
      <c r="B35" s="24"/>
      <c r="C35" s="5"/>
      <c r="D35" s="5"/>
      <c r="E35" s="24"/>
      <c r="F35" s="63"/>
      <c r="G35" s="57"/>
      <c r="H35" s="24"/>
      <c r="I35" s="5"/>
      <c r="J35" s="5"/>
      <c r="K35" s="26"/>
      <c r="P35" s="27"/>
      <c r="Q35" s="12" t="s">
        <v>27</v>
      </c>
      <c r="R35" s="11" t="s">
        <v>28</v>
      </c>
      <c r="S35" s="12" t="s">
        <v>29</v>
      </c>
      <c r="T35" s="12" t="s">
        <v>30</v>
      </c>
      <c r="U35" s="12" t="s">
        <v>31</v>
      </c>
      <c r="V35" s="12" t="s">
        <v>32</v>
      </c>
      <c r="W35" s="12" t="s">
        <v>33</v>
      </c>
      <c r="X35" s="12" t="s">
        <v>34</v>
      </c>
      <c r="Y35" s="11" t="s">
        <v>35</v>
      </c>
      <c r="Z35" s="14"/>
      <c r="AA35" s="28"/>
      <c r="AB35" s="17" t="s">
        <v>27</v>
      </c>
      <c r="AC35" s="16" t="s">
        <v>28</v>
      </c>
      <c r="AD35" s="17" t="s">
        <v>29</v>
      </c>
      <c r="AE35" s="17" t="s">
        <v>30</v>
      </c>
      <c r="AF35" s="17" t="s">
        <v>31</v>
      </c>
      <c r="AG35" s="17" t="s">
        <v>32</v>
      </c>
      <c r="AH35" s="17" t="s">
        <v>33</v>
      </c>
      <c r="AI35" s="17" t="s">
        <v>34</v>
      </c>
      <c r="AJ35" s="16" t="s">
        <v>35</v>
      </c>
      <c r="AK35" s="19"/>
    </row>
    <row r="36" spans="1:37" ht="15">
      <c r="A36" s="29">
        <f>+A24+7</f>
        <v>43022</v>
      </c>
      <c r="B36" s="30" t="s">
        <v>46</v>
      </c>
      <c r="C36" s="30" t="s">
        <v>38</v>
      </c>
      <c r="D36" s="31"/>
      <c r="E36" s="30"/>
      <c r="F36" s="64"/>
      <c r="G36" s="33">
        <f>+A36</f>
        <v>43022</v>
      </c>
      <c r="H36" s="34" t="s">
        <v>46</v>
      </c>
      <c r="I36" s="34" t="s">
        <v>37</v>
      </c>
      <c r="J36" s="35"/>
      <c r="K36" s="36"/>
      <c r="P36" s="37">
        <v>1</v>
      </c>
      <c r="Q36" s="37" t="s">
        <v>17</v>
      </c>
      <c r="R36" s="37">
        <v>2</v>
      </c>
      <c r="S36" s="37">
        <v>2</v>
      </c>
      <c r="T36" s="37">
        <v>0</v>
      </c>
      <c r="U36" s="37">
        <v>0</v>
      </c>
      <c r="V36" s="37">
        <v>29</v>
      </c>
      <c r="W36" s="37">
        <v>4</v>
      </c>
      <c r="X36" s="37">
        <f t="shared" ref="X36:X45" si="4">+V36-W36</f>
        <v>25</v>
      </c>
      <c r="Y36" s="37">
        <v>6</v>
      </c>
      <c r="Z36" s="65"/>
      <c r="AA36" s="39">
        <v>1</v>
      </c>
      <c r="AB36" s="39" t="s">
        <v>6</v>
      </c>
      <c r="AC36" s="39">
        <v>2</v>
      </c>
      <c r="AD36" s="39">
        <v>2</v>
      </c>
      <c r="AE36" s="39">
        <v>0</v>
      </c>
      <c r="AF36" s="39">
        <v>0</v>
      </c>
      <c r="AG36" s="39">
        <v>24</v>
      </c>
      <c r="AH36" s="39">
        <v>4</v>
      </c>
      <c r="AI36" s="39">
        <f t="shared" ref="AI36:AI45" si="5">+AG36-AH36</f>
        <v>20</v>
      </c>
      <c r="AJ36" s="39">
        <v>6</v>
      </c>
      <c r="AK36" s="19"/>
    </row>
    <row r="37" spans="1:37" ht="15">
      <c r="A37" s="44"/>
      <c r="B37" s="41"/>
      <c r="C37" s="42"/>
      <c r="D37" s="42"/>
      <c r="E37" s="41"/>
      <c r="F37" s="64"/>
      <c r="G37" s="44"/>
      <c r="H37" s="41"/>
      <c r="I37" s="42"/>
      <c r="J37" s="42"/>
      <c r="K37" s="43"/>
      <c r="P37" s="37">
        <f t="shared" ref="P37:P45" si="6">+P36+1</f>
        <v>2</v>
      </c>
      <c r="Q37" s="37" t="s">
        <v>2</v>
      </c>
      <c r="R37" s="37">
        <v>2</v>
      </c>
      <c r="S37" s="37">
        <v>2</v>
      </c>
      <c r="T37" s="37">
        <v>0</v>
      </c>
      <c r="U37" s="37">
        <v>0</v>
      </c>
      <c r="V37" s="37">
        <v>8</v>
      </c>
      <c r="W37" s="37">
        <v>0</v>
      </c>
      <c r="X37" s="37">
        <f t="shared" si="4"/>
        <v>8</v>
      </c>
      <c r="Y37" s="37">
        <v>6</v>
      </c>
      <c r="Z37" s="65"/>
      <c r="AA37" s="39">
        <f t="shared" ref="AA37:AA45" si="7">+AA36+1</f>
        <v>2</v>
      </c>
      <c r="AB37" s="39" t="s">
        <v>19</v>
      </c>
      <c r="AC37" s="39">
        <v>2</v>
      </c>
      <c r="AD37" s="39">
        <v>2</v>
      </c>
      <c r="AE37" s="39">
        <v>0</v>
      </c>
      <c r="AF37" s="39">
        <v>0</v>
      </c>
      <c r="AG37" s="39">
        <v>17</v>
      </c>
      <c r="AH37" s="39">
        <v>2</v>
      </c>
      <c r="AI37" s="39">
        <f t="shared" si="5"/>
        <v>15</v>
      </c>
      <c r="AJ37" s="39">
        <v>6</v>
      </c>
      <c r="AK37" s="19"/>
    </row>
    <row r="38" spans="1:37" ht="15">
      <c r="A38" s="44" t="s">
        <v>39</v>
      </c>
      <c r="B38" s="41" t="str">
        <f>+A9</f>
        <v>Ergen İdman Yurdu</v>
      </c>
      <c r="C38" s="45">
        <v>2</v>
      </c>
      <c r="D38" s="45">
        <v>13</v>
      </c>
      <c r="E38" s="41" t="str">
        <f>+A8</f>
        <v>Mali Yıldızlar</v>
      </c>
      <c r="F38" s="64"/>
      <c r="G38" s="44" t="s">
        <v>39</v>
      </c>
      <c r="H38" s="46" t="str">
        <f>+B9</f>
        <v>Reeskont City</v>
      </c>
      <c r="I38" s="45">
        <v>4</v>
      </c>
      <c r="J38" s="45">
        <v>2</v>
      </c>
      <c r="K38" s="47" t="str">
        <f>+B8</f>
        <v>Karacabey Sütaş</v>
      </c>
      <c r="M38" s="48">
        <v>2</v>
      </c>
      <c r="N38" s="48">
        <v>8</v>
      </c>
      <c r="P38" s="37">
        <f t="shared" si="6"/>
        <v>3</v>
      </c>
      <c r="Q38" s="37" t="s">
        <v>14</v>
      </c>
      <c r="R38" s="37">
        <v>2</v>
      </c>
      <c r="S38" s="37">
        <v>1</v>
      </c>
      <c r="T38" s="37">
        <v>0</v>
      </c>
      <c r="U38" s="37">
        <v>1</v>
      </c>
      <c r="V38" s="37">
        <v>13</v>
      </c>
      <c r="W38" s="37">
        <v>2</v>
      </c>
      <c r="X38" s="37">
        <f t="shared" si="4"/>
        <v>11</v>
      </c>
      <c r="Y38" s="37">
        <v>4</v>
      </c>
      <c r="Z38" s="65"/>
      <c r="AA38" s="39">
        <f t="shared" si="7"/>
        <v>3</v>
      </c>
      <c r="AB38" s="39" t="s">
        <v>21</v>
      </c>
      <c r="AC38" s="39">
        <v>2</v>
      </c>
      <c r="AD38" s="39">
        <v>2</v>
      </c>
      <c r="AE38" s="39">
        <v>0</v>
      </c>
      <c r="AF38" s="39">
        <v>0</v>
      </c>
      <c r="AG38" s="39">
        <v>14</v>
      </c>
      <c r="AH38" s="39">
        <v>4</v>
      </c>
      <c r="AI38" s="39">
        <f t="shared" si="5"/>
        <v>10</v>
      </c>
      <c r="AJ38" s="39">
        <v>6</v>
      </c>
      <c r="AK38" s="19"/>
    </row>
    <row r="39" spans="1:37" ht="15">
      <c r="A39" s="44" t="s">
        <v>40</v>
      </c>
      <c r="B39" s="41" t="str">
        <f>+A2</f>
        <v>Matrahsızlar</v>
      </c>
      <c r="C39" s="45">
        <v>6</v>
      </c>
      <c r="D39" s="45">
        <v>0</v>
      </c>
      <c r="E39" s="41" t="str">
        <f>+A6</f>
        <v>1299 Osmanlı Spor</v>
      </c>
      <c r="F39" s="64"/>
      <c r="G39" s="44" t="s">
        <v>40</v>
      </c>
      <c r="H39" s="46" t="str">
        <f>+B2</f>
        <v>Tek Düzen Spor</v>
      </c>
      <c r="I39" s="45">
        <v>7</v>
      </c>
      <c r="J39" s="45">
        <v>4</v>
      </c>
      <c r="K39" s="47" t="str">
        <f>+B6</f>
        <v>Göktürkler</v>
      </c>
      <c r="M39" s="48">
        <v>4</v>
      </c>
      <c r="N39" s="48">
        <v>7</v>
      </c>
      <c r="P39" s="37">
        <f t="shared" si="6"/>
        <v>4</v>
      </c>
      <c r="Q39" s="37" t="s">
        <v>5</v>
      </c>
      <c r="R39" s="37">
        <v>2</v>
      </c>
      <c r="S39" s="37">
        <v>1</v>
      </c>
      <c r="T39" s="37">
        <v>0</v>
      </c>
      <c r="U39" s="37">
        <v>1</v>
      </c>
      <c r="V39" s="37">
        <v>8</v>
      </c>
      <c r="W39" s="37">
        <v>4</v>
      </c>
      <c r="X39" s="37">
        <f t="shared" si="4"/>
        <v>4</v>
      </c>
      <c r="Y39" s="37">
        <v>4</v>
      </c>
      <c r="Z39" s="65"/>
      <c r="AA39" s="39">
        <f t="shared" si="7"/>
        <v>4</v>
      </c>
      <c r="AB39" s="39" t="s">
        <v>3</v>
      </c>
      <c r="AC39" s="39">
        <v>2</v>
      </c>
      <c r="AD39" s="39">
        <v>2</v>
      </c>
      <c r="AE39" s="39">
        <v>0</v>
      </c>
      <c r="AF39" s="39">
        <v>0</v>
      </c>
      <c r="AG39" s="39">
        <v>12</v>
      </c>
      <c r="AH39" s="39">
        <v>7</v>
      </c>
      <c r="AI39" s="39">
        <f t="shared" si="5"/>
        <v>5</v>
      </c>
      <c r="AJ39" s="39">
        <v>6</v>
      </c>
      <c r="AK39" s="19"/>
    </row>
    <row r="40" spans="1:37" ht="15.75">
      <c r="A40" s="44" t="s">
        <v>41</v>
      </c>
      <c r="B40" s="41" t="str">
        <f>+A3</f>
        <v>Akyıl İnşaat GEMLİK</v>
      </c>
      <c r="C40" s="45">
        <v>0</v>
      </c>
      <c r="D40" s="45">
        <v>0</v>
      </c>
      <c r="E40" s="41" t="str">
        <f>+A5</f>
        <v>Mali Çözüm</v>
      </c>
      <c r="F40" s="64"/>
      <c r="G40" s="44" t="s">
        <v>41</v>
      </c>
      <c r="H40" s="46" t="str">
        <f>+B3</f>
        <v>Mavi Yıldızlar</v>
      </c>
      <c r="I40" s="45">
        <v>17</v>
      </c>
      <c r="J40" s="45">
        <v>2</v>
      </c>
      <c r="K40" s="47" t="str">
        <f>+B5</f>
        <v>Fırtına spor</v>
      </c>
      <c r="M40" s="48">
        <v>1</v>
      </c>
      <c r="N40" s="48">
        <v>6</v>
      </c>
      <c r="P40" s="49">
        <f t="shared" si="6"/>
        <v>5</v>
      </c>
      <c r="Q40" s="50" t="s">
        <v>15</v>
      </c>
      <c r="R40" s="50">
        <v>2</v>
      </c>
      <c r="S40" s="50">
        <v>1</v>
      </c>
      <c r="T40" s="50">
        <v>0</v>
      </c>
      <c r="U40" s="50">
        <v>1</v>
      </c>
      <c r="V40" s="50">
        <v>6</v>
      </c>
      <c r="W40" s="50">
        <v>4</v>
      </c>
      <c r="X40" s="50">
        <f t="shared" si="4"/>
        <v>2</v>
      </c>
      <c r="Y40" s="50">
        <v>4</v>
      </c>
      <c r="Z40" s="66"/>
      <c r="AA40" s="51">
        <f t="shared" si="7"/>
        <v>5</v>
      </c>
      <c r="AB40" s="52" t="s">
        <v>18</v>
      </c>
      <c r="AC40" s="52">
        <v>2</v>
      </c>
      <c r="AD40" s="52">
        <v>1</v>
      </c>
      <c r="AE40" s="52">
        <v>1</v>
      </c>
      <c r="AF40" s="52">
        <v>0</v>
      </c>
      <c r="AG40" s="52">
        <v>11</v>
      </c>
      <c r="AH40" s="52">
        <v>6</v>
      </c>
      <c r="AI40" s="52">
        <f t="shared" si="5"/>
        <v>5</v>
      </c>
      <c r="AJ40" s="52">
        <v>3</v>
      </c>
      <c r="AK40" s="19"/>
    </row>
    <row r="41" spans="1:37" ht="15.75">
      <c r="A41" s="44" t="s">
        <v>42</v>
      </c>
      <c r="B41" s="41" t="str">
        <f>+A11</f>
        <v>3568 Bursaspor</v>
      </c>
      <c r="C41" s="45">
        <v>4</v>
      </c>
      <c r="D41" s="45">
        <v>14</v>
      </c>
      <c r="E41" s="41" t="str">
        <f>+A4</f>
        <v>Denetim spor</v>
      </c>
      <c r="F41" s="64"/>
      <c r="G41" s="44" t="s">
        <v>42</v>
      </c>
      <c r="H41" s="46" t="str">
        <f>+B11</f>
        <v>Kollektif spor</v>
      </c>
      <c r="I41" s="45">
        <v>1</v>
      </c>
      <c r="J41" s="45">
        <v>8</v>
      </c>
      <c r="K41" s="47" t="str">
        <f>+B4</f>
        <v>Altın Mizan</v>
      </c>
      <c r="M41" s="48">
        <v>3</v>
      </c>
      <c r="N41" s="48">
        <v>5</v>
      </c>
      <c r="P41" s="49">
        <f t="shared" si="6"/>
        <v>6</v>
      </c>
      <c r="Q41" s="50" t="s">
        <v>4</v>
      </c>
      <c r="R41" s="50">
        <v>2</v>
      </c>
      <c r="S41" s="50">
        <v>1</v>
      </c>
      <c r="T41" s="50">
        <v>1</v>
      </c>
      <c r="U41" s="50">
        <v>0</v>
      </c>
      <c r="V41" s="50">
        <v>18</v>
      </c>
      <c r="W41" s="50">
        <v>12</v>
      </c>
      <c r="X41" s="50">
        <f t="shared" si="4"/>
        <v>6</v>
      </c>
      <c r="Y41" s="50">
        <v>3</v>
      </c>
      <c r="Z41" s="66"/>
      <c r="AA41" s="51">
        <f t="shared" si="7"/>
        <v>6</v>
      </c>
      <c r="AB41" s="52" t="s">
        <v>8</v>
      </c>
      <c r="AC41" s="52">
        <v>2</v>
      </c>
      <c r="AD41" s="52">
        <v>1</v>
      </c>
      <c r="AE41" s="52">
        <v>1</v>
      </c>
      <c r="AF41" s="52">
        <v>0</v>
      </c>
      <c r="AG41" s="52">
        <v>10</v>
      </c>
      <c r="AH41" s="52">
        <v>8</v>
      </c>
      <c r="AI41" s="52">
        <f t="shared" si="5"/>
        <v>2</v>
      </c>
      <c r="AJ41" s="52">
        <v>3</v>
      </c>
      <c r="AK41" s="19"/>
    </row>
    <row r="42" spans="1:37" ht="18">
      <c r="A42" s="44" t="s">
        <v>43</v>
      </c>
      <c r="B42" s="41" t="str">
        <f>+A10</f>
        <v>1326 Yeşil İnciler</v>
      </c>
      <c r="C42" s="45">
        <v>2</v>
      </c>
      <c r="D42" s="45">
        <v>2</v>
      </c>
      <c r="E42" s="41" t="str">
        <f>+A7</f>
        <v>Bursa Uşaklar</v>
      </c>
      <c r="F42" s="64"/>
      <c r="G42" s="44" t="s">
        <v>43</v>
      </c>
      <c r="H42" s="46" t="str">
        <f>+B10</f>
        <v>Uludağ spor</v>
      </c>
      <c r="I42" s="45">
        <v>6</v>
      </c>
      <c r="J42" s="45">
        <v>3</v>
      </c>
      <c r="K42" s="47" t="str">
        <f>+B7</f>
        <v>Bağımsızlar 89</v>
      </c>
      <c r="M42" s="67"/>
      <c r="N42" s="68"/>
      <c r="P42" s="49">
        <f t="shared" si="6"/>
        <v>7</v>
      </c>
      <c r="Q42" s="50" t="s">
        <v>10</v>
      </c>
      <c r="R42" s="50">
        <v>2</v>
      </c>
      <c r="S42" s="50">
        <v>0</v>
      </c>
      <c r="T42" s="50">
        <v>1</v>
      </c>
      <c r="U42" s="50">
        <v>1</v>
      </c>
      <c r="V42" s="50">
        <v>0</v>
      </c>
      <c r="W42" s="50">
        <v>2</v>
      </c>
      <c r="X42" s="50">
        <f t="shared" si="4"/>
        <v>-2</v>
      </c>
      <c r="Y42" s="50">
        <v>1</v>
      </c>
      <c r="Z42" s="66"/>
      <c r="AA42" s="51">
        <f t="shared" si="7"/>
        <v>7</v>
      </c>
      <c r="AB42" s="52" t="s">
        <v>12</v>
      </c>
      <c r="AC42" s="52">
        <v>2</v>
      </c>
      <c r="AD42" s="52">
        <v>0</v>
      </c>
      <c r="AE42" s="52">
        <v>2</v>
      </c>
      <c r="AF42" s="52">
        <v>0</v>
      </c>
      <c r="AG42" s="52">
        <v>5</v>
      </c>
      <c r="AH42" s="52">
        <v>15</v>
      </c>
      <c r="AI42" s="52">
        <f t="shared" si="5"/>
        <v>-10</v>
      </c>
      <c r="AJ42" s="52">
        <v>0</v>
      </c>
      <c r="AK42" s="19"/>
    </row>
    <row r="43" spans="1:37" ht="18">
      <c r="A43" s="44"/>
      <c r="B43" s="69"/>
      <c r="C43" s="70"/>
      <c r="D43" s="70"/>
      <c r="E43" s="69"/>
      <c r="F43" s="64"/>
      <c r="G43" s="44"/>
      <c r="H43" s="41"/>
      <c r="I43" s="42"/>
      <c r="J43" s="42"/>
      <c r="K43" s="43"/>
      <c r="M43" s="55"/>
      <c r="N43" s="71"/>
      <c r="P43" s="49">
        <f t="shared" si="6"/>
        <v>8</v>
      </c>
      <c r="Q43" s="50" t="s">
        <v>9</v>
      </c>
      <c r="R43" s="50">
        <v>2</v>
      </c>
      <c r="S43" s="50">
        <v>0</v>
      </c>
      <c r="T43" s="50">
        <v>2</v>
      </c>
      <c r="U43" s="50">
        <v>0</v>
      </c>
      <c r="V43" s="50">
        <v>2</v>
      </c>
      <c r="W43" s="50">
        <v>10</v>
      </c>
      <c r="X43" s="50">
        <f t="shared" si="4"/>
        <v>-8</v>
      </c>
      <c r="Y43" s="50">
        <v>0</v>
      </c>
      <c r="Z43" s="66"/>
      <c r="AA43" s="51">
        <f t="shared" si="7"/>
        <v>8</v>
      </c>
      <c r="AB43" s="52" t="s">
        <v>11</v>
      </c>
      <c r="AC43" s="52">
        <v>2</v>
      </c>
      <c r="AD43" s="52">
        <v>0</v>
      </c>
      <c r="AE43" s="52">
        <v>2</v>
      </c>
      <c r="AF43" s="52">
        <v>0</v>
      </c>
      <c r="AG43" s="52">
        <v>3</v>
      </c>
      <c r="AH43" s="52">
        <v>17</v>
      </c>
      <c r="AI43" s="52">
        <f t="shared" si="5"/>
        <v>-14</v>
      </c>
      <c r="AJ43" s="52">
        <v>0</v>
      </c>
      <c r="AK43" s="19"/>
    </row>
    <row r="44" spans="1:37" ht="18">
      <c r="A44" s="57"/>
      <c r="B44" s="24"/>
      <c r="C44" s="5"/>
      <c r="D44" s="5"/>
      <c r="E44" s="24"/>
      <c r="F44" s="64"/>
      <c r="G44" s="57"/>
      <c r="H44" s="24"/>
      <c r="I44" s="5"/>
      <c r="J44" s="5"/>
      <c r="K44" s="26"/>
      <c r="M44" s="55"/>
      <c r="N44" s="71"/>
      <c r="P44" s="49">
        <f t="shared" si="6"/>
        <v>9</v>
      </c>
      <c r="Q44" s="50" t="s">
        <v>20</v>
      </c>
      <c r="R44" s="50">
        <v>2</v>
      </c>
      <c r="S44" s="50">
        <v>0</v>
      </c>
      <c r="T44" s="50">
        <v>2</v>
      </c>
      <c r="U44" s="50">
        <v>0</v>
      </c>
      <c r="V44" s="50">
        <v>2</v>
      </c>
      <c r="W44" s="50">
        <v>24</v>
      </c>
      <c r="X44" s="50">
        <f t="shared" si="4"/>
        <v>-22</v>
      </c>
      <c r="Y44" s="50">
        <v>0</v>
      </c>
      <c r="Z44" s="66"/>
      <c r="AA44" s="51">
        <f t="shared" si="7"/>
        <v>9</v>
      </c>
      <c r="AB44" s="52" t="s">
        <v>13</v>
      </c>
      <c r="AC44" s="52">
        <v>2</v>
      </c>
      <c r="AD44" s="52">
        <v>0</v>
      </c>
      <c r="AE44" s="52">
        <v>2</v>
      </c>
      <c r="AF44" s="52">
        <v>0</v>
      </c>
      <c r="AG44" s="52">
        <v>3</v>
      </c>
      <c r="AH44" s="52">
        <v>19</v>
      </c>
      <c r="AI44" s="52">
        <f t="shared" si="5"/>
        <v>-16</v>
      </c>
      <c r="AJ44" s="52">
        <v>0</v>
      </c>
      <c r="AK44" s="19"/>
    </row>
    <row r="45" spans="1:37" ht="15.75">
      <c r="A45" s="57"/>
      <c r="B45" s="24"/>
      <c r="C45" s="5"/>
      <c r="D45" s="5"/>
      <c r="E45" s="24"/>
      <c r="F45" s="72"/>
      <c r="G45" s="57"/>
      <c r="H45" s="24"/>
      <c r="I45" s="5"/>
      <c r="J45" s="5"/>
      <c r="K45" s="26"/>
      <c r="P45" s="49">
        <f t="shared" si="6"/>
        <v>10</v>
      </c>
      <c r="Q45" s="50" t="s">
        <v>16</v>
      </c>
      <c r="R45" s="50">
        <v>2</v>
      </c>
      <c r="S45" s="50">
        <v>0</v>
      </c>
      <c r="T45" s="50">
        <v>2</v>
      </c>
      <c r="U45" s="50">
        <v>0</v>
      </c>
      <c r="V45" s="50">
        <v>6</v>
      </c>
      <c r="W45" s="50">
        <v>30</v>
      </c>
      <c r="X45" s="50">
        <f t="shared" si="4"/>
        <v>-24</v>
      </c>
      <c r="Y45" s="50">
        <v>0</v>
      </c>
      <c r="Z45" s="66"/>
      <c r="AA45" s="51">
        <f t="shared" si="7"/>
        <v>10</v>
      </c>
      <c r="AB45" s="52" t="s">
        <v>7</v>
      </c>
      <c r="AC45" s="52">
        <v>2</v>
      </c>
      <c r="AD45" s="52">
        <v>0</v>
      </c>
      <c r="AE45" s="52">
        <v>2</v>
      </c>
      <c r="AF45" s="52">
        <v>0</v>
      </c>
      <c r="AG45" s="52">
        <v>5</v>
      </c>
      <c r="AH45" s="52">
        <v>22</v>
      </c>
      <c r="AI45" s="52">
        <f t="shared" si="5"/>
        <v>-17</v>
      </c>
      <c r="AJ45" s="52">
        <v>0</v>
      </c>
      <c r="AK45" s="19"/>
    </row>
    <row r="46" spans="1:37" ht="15.75">
      <c r="A46" s="58"/>
      <c r="B46" s="59"/>
      <c r="C46" s="60"/>
      <c r="D46" s="60"/>
      <c r="E46" s="61"/>
      <c r="F46" s="73"/>
      <c r="G46" s="58"/>
      <c r="H46" s="59"/>
      <c r="I46" s="60"/>
      <c r="J46" s="60"/>
      <c r="K46" s="61"/>
      <c r="P46" s="74"/>
      <c r="Q46" s="11" t="s">
        <v>47</v>
      </c>
      <c r="R46" s="75"/>
      <c r="S46" s="75"/>
      <c r="T46" s="75"/>
      <c r="U46" s="75"/>
      <c r="V46" s="75"/>
      <c r="W46" s="75"/>
      <c r="X46" s="75"/>
      <c r="Y46" s="76"/>
      <c r="Z46" s="14"/>
      <c r="AA46" s="77"/>
      <c r="AB46" s="16" t="s">
        <v>48</v>
      </c>
      <c r="AC46" s="78"/>
      <c r="AD46" s="78"/>
      <c r="AE46" s="78"/>
      <c r="AF46" s="78"/>
      <c r="AG46" s="78"/>
      <c r="AH46" s="78"/>
      <c r="AI46" s="78"/>
      <c r="AJ46" s="79"/>
      <c r="AK46" s="14"/>
    </row>
    <row r="47" spans="1:37" ht="15.75">
      <c r="A47" s="57"/>
      <c r="B47" s="24"/>
      <c r="C47" s="5"/>
      <c r="D47" s="5"/>
      <c r="E47" s="26"/>
      <c r="F47" s="24"/>
      <c r="G47" s="57"/>
      <c r="H47" s="24"/>
      <c r="I47" s="5"/>
      <c r="J47" s="5"/>
      <c r="K47" s="26"/>
      <c r="P47" s="80"/>
      <c r="Q47" s="12" t="s">
        <v>27</v>
      </c>
      <c r="R47" s="11" t="s">
        <v>28</v>
      </c>
      <c r="S47" s="12" t="s">
        <v>29</v>
      </c>
      <c r="T47" s="12" t="s">
        <v>30</v>
      </c>
      <c r="U47" s="12" t="s">
        <v>31</v>
      </c>
      <c r="V47" s="12" t="s">
        <v>32</v>
      </c>
      <c r="W47" s="12" t="s">
        <v>33</v>
      </c>
      <c r="X47" s="12" t="s">
        <v>34</v>
      </c>
      <c r="Y47" s="11" t="s">
        <v>35</v>
      </c>
      <c r="Z47" s="14"/>
      <c r="AA47" s="81"/>
      <c r="AB47" s="17" t="s">
        <v>27</v>
      </c>
      <c r="AC47" s="16" t="s">
        <v>28</v>
      </c>
      <c r="AD47" s="17" t="s">
        <v>29</v>
      </c>
      <c r="AE47" s="17" t="s">
        <v>30</v>
      </c>
      <c r="AF47" s="17" t="s">
        <v>31</v>
      </c>
      <c r="AG47" s="17" t="s">
        <v>32</v>
      </c>
      <c r="AH47" s="17" t="s">
        <v>33</v>
      </c>
      <c r="AI47" s="17" t="s">
        <v>34</v>
      </c>
      <c r="AJ47" s="16" t="s">
        <v>35</v>
      </c>
      <c r="AK47" s="14"/>
    </row>
    <row r="48" spans="1:37" ht="15.75">
      <c r="A48" s="29">
        <f>+A36+7</f>
        <v>43029</v>
      </c>
      <c r="B48" s="30" t="s">
        <v>49</v>
      </c>
      <c r="C48" s="30" t="s">
        <v>37</v>
      </c>
      <c r="D48" s="31"/>
      <c r="E48" s="32"/>
      <c r="F48" s="82"/>
      <c r="G48" s="33">
        <f>+A48</f>
        <v>43029</v>
      </c>
      <c r="H48" s="34" t="s">
        <v>49</v>
      </c>
      <c r="I48" s="34" t="s">
        <v>38</v>
      </c>
      <c r="J48" s="35"/>
      <c r="K48" s="36"/>
      <c r="P48" s="37">
        <v>1</v>
      </c>
      <c r="Q48" s="37"/>
      <c r="R48" s="37"/>
      <c r="S48" s="37"/>
      <c r="T48" s="37"/>
      <c r="U48" s="37"/>
      <c r="V48" s="37"/>
      <c r="W48" s="37"/>
      <c r="X48" s="37">
        <f t="shared" ref="X48:X57" si="8">+V48-W48</f>
        <v>0</v>
      </c>
      <c r="Y48" s="37"/>
      <c r="Z48" s="83"/>
      <c r="AA48" s="39">
        <v>1</v>
      </c>
      <c r="AB48" s="39"/>
      <c r="AC48" s="39"/>
      <c r="AD48" s="39"/>
      <c r="AE48" s="39"/>
      <c r="AF48" s="39"/>
      <c r="AG48" s="39"/>
      <c r="AH48" s="39"/>
      <c r="AI48" s="39">
        <f t="shared" ref="AI48:AI57" si="9">+AG48-AH48</f>
        <v>0</v>
      </c>
      <c r="AJ48" s="39"/>
      <c r="AK48" s="14"/>
    </row>
    <row r="49" spans="1:37" ht="15.75">
      <c r="A49" s="44"/>
      <c r="B49" s="41"/>
      <c r="C49" s="42"/>
      <c r="D49" s="42"/>
      <c r="E49" s="43"/>
      <c r="F49" s="82"/>
      <c r="G49" s="44"/>
      <c r="H49" s="41"/>
      <c r="I49" s="42"/>
      <c r="J49" s="42"/>
      <c r="K49" s="43"/>
      <c r="P49" s="37">
        <f t="shared" ref="P49:P57" si="10">+P48+1</f>
        <v>2</v>
      </c>
      <c r="Q49" s="37"/>
      <c r="R49" s="37"/>
      <c r="S49" s="37"/>
      <c r="T49" s="37"/>
      <c r="U49" s="37"/>
      <c r="V49" s="37"/>
      <c r="W49" s="37"/>
      <c r="X49" s="37">
        <f t="shared" si="8"/>
        <v>0</v>
      </c>
      <c r="Y49" s="37"/>
      <c r="Z49" s="83"/>
      <c r="AA49" s="39">
        <f t="shared" ref="AA49:AA57" si="11">+AA48+1</f>
        <v>2</v>
      </c>
      <c r="AB49" s="39"/>
      <c r="AC49" s="39"/>
      <c r="AD49" s="39"/>
      <c r="AE49" s="39"/>
      <c r="AF49" s="39"/>
      <c r="AG49" s="39"/>
      <c r="AH49" s="39"/>
      <c r="AI49" s="39">
        <f t="shared" si="9"/>
        <v>0</v>
      </c>
      <c r="AJ49" s="39"/>
      <c r="AK49" s="14"/>
    </row>
    <row r="50" spans="1:37" ht="15.75">
      <c r="A50" s="44" t="s">
        <v>39</v>
      </c>
      <c r="B50" s="41" t="str">
        <f>+A8</f>
        <v>Mali Yıldızlar</v>
      </c>
      <c r="C50" s="45"/>
      <c r="D50" s="45"/>
      <c r="E50" s="43" t="str">
        <f>+A10</f>
        <v>1326 Yeşil İnciler</v>
      </c>
      <c r="F50" s="82"/>
      <c r="G50" s="44" t="s">
        <v>39</v>
      </c>
      <c r="H50" s="46" t="str">
        <f>+B8</f>
        <v>Karacabey Sütaş</v>
      </c>
      <c r="I50" s="45"/>
      <c r="J50" s="45"/>
      <c r="K50" s="47" t="str">
        <f>+B10</f>
        <v>Uludağ spor</v>
      </c>
      <c r="M50" s="48">
        <v>3</v>
      </c>
      <c r="N50" s="48">
        <v>7</v>
      </c>
      <c r="P50" s="37">
        <f t="shared" si="10"/>
        <v>3</v>
      </c>
      <c r="Q50" s="37"/>
      <c r="R50" s="37"/>
      <c r="S50" s="37"/>
      <c r="T50" s="37"/>
      <c r="U50" s="37"/>
      <c r="V50" s="37"/>
      <c r="W50" s="37"/>
      <c r="X50" s="37">
        <f t="shared" si="8"/>
        <v>0</v>
      </c>
      <c r="Y50" s="37"/>
      <c r="Z50" s="83"/>
      <c r="AA50" s="39">
        <f t="shared" si="11"/>
        <v>3</v>
      </c>
      <c r="AB50" s="39"/>
      <c r="AC50" s="39"/>
      <c r="AD50" s="39"/>
      <c r="AE50" s="39"/>
      <c r="AF50" s="39"/>
      <c r="AG50" s="39"/>
      <c r="AH50" s="39"/>
      <c r="AI50" s="39">
        <f t="shared" si="9"/>
        <v>0</v>
      </c>
      <c r="AJ50" s="39"/>
      <c r="AK50" s="14"/>
    </row>
    <row r="51" spans="1:37" ht="15.75">
      <c r="A51" s="44" t="s">
        <v>40</v>
      </c>
      <c r="B51" s="41" t="str">
        <f>+A6</f>
        <v>1299 Osmanlı Spor</v>
      </c>
      <c r="C51" s="45"/>
      <c r="D51" s="45"/>
      <c r="E51" s="43" t="str">
        <f>+A3</f>
        <v>Akyıl İnşaat GEMLİK</v>
      </c>
      <c r="F51" s="82"/>
      <c r="G51" s="44" t="s">
        <v>40</v>
      </c>
      <c r="H51" s="46" t="str">
        <f>+B6</f>
        <v>Göktürkler</v>
      </c>
      <c r="I51" s="45"/>
      <c r="J51" s="45"/>
      <c r="K51" s="47" t="str">
        <f>+B3</f>
        <v>Mavi Yıldızlar</v>
      </c>
      <c r="M51" s="48">
        <v>2</v>
      </c>
      <c r="N51" s="48">
        <v>4</v>
      </c>
      <c r="P51" s="37">
        <f t="shared" si="10"/>
        <v>4</v>
      </c>
      <c r="Q51" s="37"/>
      <c r="R51" s="37"/>
      <c r="S51" s="37"/>
      <c r="T51" s="37"/>
      <c r="U51" s="37"/>
      <c r="V51" s="37"/>
      <c r="W51" s="37"/>
      <c r="X51" s="37">
        <f t="shared" si="8"/>
        <v>0</v>
      </c>
      <c r="Y51" s="37"/>
      <c r="Z51" s="83"/>
      <c r="AA51" s="39">
        <f t="shared" si="11"/>
        <v>4</v>
      </c>
      <c r="AB51" s="39"/>
      <c r="AC51" s="39"/>
      <c r="AD51" s="39"/>
      <c r="AE51" s="39"/>
      <c r="AF51" s="39"/>
      <c r="AG51" s="39"/>
      <c r="AH51" s="39"/>
      <c r="AI51" s="39">
        <f t="shared" si="9"/>
        <v>0</v>
      </c>
      <c r="AJ51" s="39"/>
      <c r="AK51" s="14"/>
    </row>
    <row r="52" spans="1:37" ht="15.75">
      <c r="A52" s="44" t="s">
        <v>41</v>
      </c>
      <c r="B52" s="41" t="str">
        <f>+A7</f>
        <v>Bursa Uşaklar</v>
      </c>
      <c r="C52" s="45"/>
      <c r="D52" s="45"/>
      <c r="E52" s="43" t="str">
        <f>+A2</f>
        <v>Matrahsızlar</v>
      </c>
      <c r="F52" s="82"/>
      <c r="G52" s="44" t="s">
        <v>41</v>
      </c>
      <c r="H52" s="46" t="str">
        <f>+B7</f>
        <v>Bağımsızlar 89</v>
      </c>
      <c r="I52" s="45"/>
      <c r="J52" s="45"/>
      <c r="K52" s="47" t="str">
        <f>+B2</f>
        <v>Tek Düzen Spor</v>
      </c>
      <c r="M52" s="48">
        <v>1</v>
      </c>
      <c r="N52" s="48">
        <v>5</v>
      </c>
      <c r="P52" s="50">
        <f t="shared" si="10"/>
        <v>5</v>
      </c>
      <c r="Q52" s="50"/>
      <c r="R52" s="50"/>
      <c r="S52" s="50"/>
      <c r="T52" s="50"/>
      <c r="U52" s="50"/>
      <c r="V52" s="50"/>
      <c r="W52" s="50"/>
      <c r="X52" s="50">
        <f t="shared" si="8"/>
        <v>0</v>
      </c>
      <c r="Y52" s="50"/>
      <c r="Z52" s="65"/>
      <c r="AA52" s="52">
        <f t="shared" si="11"/>
        <v>5</v>
      </c>
      <c r="AB52" s="52"/>
      <c r="AC52" s="52"/>
      <c r="AD52" s="52"/>
      <c r="AE52" s="52"/>
      <c r="AF52" s="52"/>
      <c r="AG52" s="52"/>
      <c r="AH52" s="52"/>
      <c r="AI52" s="52">
        <f t="shared" si="9"/>
        <v>0</v>
      </c>
      <c r="AJ52" s="52"/>
      <c r="AK52" s="14"/>
    </row>
    <row r="53" spans="1:37" ht="15.75">
      <c r="A53" s="44" t="s">
        <v>42</v>
      </c>
      <c r="B53" s="41" t="str">
        <f>+A5</f>
        <v>Mali Çözüm</v>
      </c>
      <c r="C53" s="45"/>
      <c r="D53" s="45"/>
      <c r="E53" s="43" t="str">
        <f>+A4</f>
        <v>Denetim spor</v>
      </c>
      <c r="F53" s="82"/>
      <c r="G53" s="44" t="s">
        <v>42</v>
      </c>
      <c r="H53" s="46" t="s">
        <v>19</v>
      </c>
      <c r="I53" s="45"/>
      <c r="J53" s="45"/>
      <c r="K53" s="47" t="s">
        <v>11</v>
      </c>
      <c r="M53" s="48">
        <v>8</v>
      </c>
      <c r="N53" s="48">
        <v>6</v>
      </c>
      <c r="P53" s="50">
        <f t="shared" si="10"/>
        <v>6</v>
      </c>
      <c r="Q53" s="50"/>
      <c r="R53" s="50"/>
      <c r="S53" s="50"/>
      <c r="T53" s="50"/>
      <c r="U53" s="50"/>
      <c r="V53" s="50"/>
      <c r="W53" s="50"/>
      <c r="X53" s="50">
        <f t="shared" si="8"/>
        <v>0</v>
      </c>
      <c r="Y53" s="50"/>
      <c r="Z53" s="66"/>
      <c r="AA53" s="52">
        <f t="shared" si="11"/>
        <v>6</v>
      </c>
      <c r="AB53" s="52"/>
      <c r="AC53" s="52"/>
      <c r="AD53" s="52"/>
      <c r="AE53" s="52"/>
      <c r="AF53" s="52"/>
      <c r="AG53" s="52"/>
      <c r="AH53" s="52"/>
      <c r="AI53" s="52">
        <f t="shared" si="9"/>
        <v>0</v>
      </c>
      <c r="AJ53" s="52"/>
      <c r="AK53" s="14"/>
    </row>
    <row r="54" spans="1:37" ht="18">
      <c r="A54" s="44" t="s">
        <v>43</v>
      </c>
      <c r="B54" s="41" t="str">
        <f>+A9</f>
        <v>Ergen İdman Yurdu</v>
      </c>
      <c r="C54" s="45"/>
      <c r="D54" s="45"/>
      <c r="E54" s="43" t="str">
        <f>+A11</f>
        <v>3568 Bursaspor</v>
      </c>
      <c r="F54" s="82"/>
      <c r="G54" s="44"/>
      <c r="H54" s="46" t="s">
        <v>8</v>
      </c>
      <c r="I54" s="45"/>
      <c r="J54" s="45"/>
      <c r="K54" s="47" t="s">
        <v>247</v>
      </c>
      <c r="M54" s="67"/>
      <c r="N54" s="84"/>
      <c r="P54" s="50">
        <f t="shared" si="10"/>
        <v>7</v>
      </c>
      <c r="Q54" s="50"/>
      <c r="R54" s="50"/>
      <c r="S54" s="50"/>
      <c r="T54" s="50"/>
      <c r="U54" s="50"/>
      <c r="V54" s="50"/>
      <c r="W54" s="50"/>
      <c r="X54" s="50">
        <f t="shared" si="8"/>
        <v>0</v>
      </c>
      <c r="Y54" s="50"/>
      <c r="Z54" s="66"/>
      <c r="AA54" s="52">
        <f t="shared" si="11"/>
        <v>7</v>
      </c>
      <c r="AB54" s="52"/>
      <c r="AC54" s="52"/>
      <c r="AD54" s="52"/>
      <c r="AE54" s="52"/>
      <c r="AF54" s="52"/>
      <c r="AG54" s="52"/>
      <c r="AH54" s="52"/>
      <c r="AI54" s="52">
        <f t="shared" si="9"/>
        <v>0</v>
      </c>
      <c r="AJ54" s="52"/>
      <c r="AK54" s="14"/>
    </row>
    <row r="55" spans="1:37" ht="18">
      <c r="A55" s="44"/>
      <c r="B55" s="41"/>
      <c r="C55" s="42"/>
      <c r="D55" s="42"/>
      <c r="E55" s="43"/>
      <c r="F55" s="82"/>
      <c r="G55" s="44"/>
      <c r="H55" s="41"/>
      <c r="I55" s="42"/>
      <c r="J55" s="42"/>
      <c r="K55" s="43"/>
      <c r="M55" s="55"/>
      <c r="N55" s="55"/>
      <c r="P55" s="50">
        <f t="shared" si="10"/>
        <v>8</v>
      </c>
      <c r="Q55" s="50"/>
      <c r="R55" s="50"/>
      <c r="S55" s="50"/>
      <c r="T55" s="50"/>
      <c r="U55" s="50"/>
      <c r="V55" s="50"/>
      <c r="W55" s="50"/>
      <c r="X55" s="50">
        <f t="shared" si="8"/>
        <v>0</v>
      </c>
      <c r="Y55" s="50"/>
      <c r="Z55" s="66"/>
      <c r="AA55" s="52">
        <f t="shared" si="11"/>
        <v>8</v>
      </c>
      <c r="AB55" s="52"/>
      <c r="AC55" s="52"/>
      <c r="AD55" s="52"/>
      <c r="AE55" s="52"/>
      <c r="AF55" s="52"/>
      <c r="AG55" s="52"/>
      <c r="AH55" s="52"/>
      <c r="AI55" s="52">
        <f t="shared" si="9"/>
        <v>0</v>
      </c>
      <c r="AJ55" s="52"/>
      <c r="AK55" s="14"/>
    </row>
    <row r="56" spans="1:37" ht="18">
      <c r="A56" s="85"/>
      <c r="B56" s="82"/>
      <c r="C56" s="86"/>
      <c r="D56" s="86"/>
      <c r="E56" s="87"/>
      <c r="F56" s="82"/>
      <c r="G56" s="85"/>
      <c r="H56" s="82"/>
      <c r="I56" s="86"/>
      <c r="J56" s="86"/>
      <c r="K56" s="87"/>
      <c r="M56" s="55"/>
      <c r="N56" s="55"/>
      <c r="P56" s="50">
        <f t="shared" si="10"/>
        <v>9</v>
      </c>
      <c r="Q56" s="50"/>
      <c r="R56" s="50"/>
      <c r="S56" s="50"/>
      <c r="T56" s="50"/>
      <c r="U56" s="50"/>
      <c r="V56" s="50"/>
      <c r="W56" s="50"/>
      <c r="X56" s="50">
        <f t="shared" si="8"/>
        <v>0</v>
      </c>
      <c r="Y56" s="50"/>
      <c r="Z56" s="66"/>
      <c r="AA56" s="52">
        <f t="shared" si="11"/>
        <v>9</v>
      </c>
      <c r="AB56" s="52"/>
      <c r="AC56" s="52"/>
      <c r="AD56" s="52"/>
      <c r="AE56" s="52"/>
      <c r="AF56" s="52"/>
      <c r="AG56" s="52"/>
      <c r="AH56" s="52"/>
      <c r="AI56" s="52">
        <f t="shared" si="9"/>
        <v>0</v>
      </c>
      <c r="AJ56" s="52"/>
      <c r="AK56" s="14"/>
    </row>
    <row r="57" spans="1:37" ht="15.75">
      <c r="A57" s="85"/>
      <c r="B57" s="82"/>
      <c r="C57" s="86"/>
      <c r="D57" s="86"/>
      <c r="E57" s="87"/>
      <c r="F57" s="82"/>
      <c r="G57" s="85"/>
      <c r="H57" s="82"/>
      <c r="I57" s="86"/>
      <c r="J57" s="86"/>
      <c r="K57" s="87"/>
      <c r="P57" s="50">
        <f t="shared" si="10"/>
        <v>10</v>
      </c>
      <c r="Q57" s="50"/>
      <c r="R57" s="50"/>
      <c r="S57" s="50"/>
      <c r="T57" s="50"/>
      <c r="U57" s="50"/>
      <c r="V57" s="50"/>
      <c r="W57" s="50"/>
      <c r="X57" s="50">
        <f t="shared" si="8"/>
        <v>0</v>
      </c>
      <c r="Y57" s="50"/>
      <c r="Z57" s="66"/>
      <c r="AA57" s="52">
        <f t="shared" si="11"/>
        <v>10</v>
      </c>
      <c r="AB57" s="52"/>
      <c r="AC57" s="52"/>
      <c r="AD57" s="52"/>
      <c r="AE57" s="52"/>
      <c r="AF57" s="52"/>
      <c r="AG57" s="52"/>
      <c r="AH57" s="52"/>
      <c r="AI57" s="52">
        <f t="shared" si="9"/>
        <v>0</v>
      </c>
      <c r="AJ57" s="52"/>
      <c r="AK57" s="14"/>
    </row>
    <row r="58" spans="1:37" ht="15.75">
      <c r="A58" s="88"/>
      <c r="B58" s="89"/>
      <c r="C58" s="90"/>
      <c r="D58" s="90"/>
      <c r="E58" s="91"/>
      <c r="F58" s="92"/>
      <c r="G58" s="88"/>
      <c r="H58" s="89"/>
      <c r="I58" s="90"/>
      <c r="J58" s="90"/>
      <c r="K58" s="91"/>
      <c r="P58" s="74"/>
      <c r="Q58" s="11" t="s">
        <v>50</v>
      </c>
      <c r="R58" s="75"/>
      <c r="S58" s="75"/>
      <c r="T58" s="75"/>
      <c r="U58" s="75"/>
      <c r="V58" s="75"/>
      <c r="W58" s="75"/>
      <c r="X58" s="75"/>
      <c r="Y58" s="76"/>
      <c r="Z58" s="14"/>
      <c r="AA58" s="77"/>
      <c r="AB58" s="16" t="s">
        <v>51</v>
      </c>
      <c r="AC58" s="78"/>
      <c r="AD58" s="78"/>
      <c r="AE58" s="78"/>
      <c r="AF58" s="78"/>
      <c r="AG58" s="78"/>
      <c r="AH58" s="78"/>
      <c r="AI58" s="78"/>
      <c r="AJ58" s="79"/>
      <c r="AK58" s="14"/>
    </row>
    <row r="59" spans="1:37" ht="15.75">
      <c r="A59" s="85"/>
      <c r="B59" s="82"/>
      <c r="C59" s="86"/>
      <c r="D59" s="86"/>
      <c r="E59" s="82"/>
      <c r="F59" s="93"/>
      <c r="G59" s="85"/>
      <c r="H59" s="82"/>
      <c r="I59" s="86"/>
      <c r="J59" s="86"/>
      <c r="K59" s="87"/>
      <c r="P59" s="80"/>
      <c r="Q59" s="12" t="s">
        <v>27</v>
      </c>
      <c r="R59" s="11" t="s">
        <v>28</v>
      </c>
      <c r="S59" s="12" t="s">
        <v>29</v>
      </c>
      <c r="T59" s="12" t="s">
        <v>30</v>
      </c>
      <c r="U59" s="12" t="s">
        <v>31</v>
      </c>
      <c r="V59" s="12" t="s">
        <v>32</v>
      </c>
      <c r="W59" s="12" t="s">
        <v>33</v>
      </c>
      <c r="X59" s="12" t="s">
        <v>34</v>
      </c>
      <c r="Y59" s="11" t="s">
        <v>35</v>
      </c>
      <c r="Z59" s="14"/>
      <c r="AA59" s="81"/>
      <c r="AB59" s="17" t="s">
        <v>27</v>
      </c>
      <c r="AC59" s="16" t="s">
        <v>28</v>
      </c>
      <c r="AD59" s="17" t="s">
        <v>29</v>
      </c>
      <c r="AE59" s="17" t="s">
        <v>30</v>
      </c>
      <c r="AF59" s="17" t="s">
        <v>31</v>
      </c>
      <c r="AG59" s="17" t="s">
        <v>32</v>
      </c>
      <c r="AH59" s="17" t="s">
        <v>33</v>
      </c>
      <c r="AI59" s="17" t="s">
        <v>34</v>
      </c>
      <c r="AJ59" s="16" t="s">
        <v>35</v>
      </c>
      <c r="AK59" s="14"/>
    </row>
    <row r="60" spans="1:37" ht="15.75">
      <c r="A60" s="29">
        <f>+A48+14</f>
        <v>43043</v>
      </c>
      <c r="B60" s="30" t="s">
        <v>52</v>
      </c>
      <c r="C60" s="30" t="s">
        <v>38</v>
      </c>
      <c r="D60" s="31"/>
      <c r="E60" s="30"/>
      <c r="F60" s="94"/>
      <c r="G60" s="33">
        <f>+A60</f>
        <v>43043</v>
      </c>
      <c r="H60" s="34" t="s">
        <v>52</v>
      </c>
      <c r="I60" s="34" t="s">
        <v>37</v>
      </c>
      <c r="J60" s="35"/>
      <c r="K60" s="36"/>
      <c r="P60" s="37">
        <v>1</v>
      </c>
      <c r="Q60" s="37"/>
      <c r="R60" s="37"/>
      <c r="S60" s="37"/>
      <c r="T60" s="37"/>
      <c r="U60" s="37"/>
      <c r="V60" s="37"/>
      <c r="W60" s="37"/>
      <c r="X60" s="37">
        <f t="shared" ref="X60:X69" si="12">+V60-W60</f>
        <v>0</v>
      </c>
      <c r="Y60" s="37"/>
      <c r="Z60" s="83"/>
      <c r="AA60" s="39">
        <v>1</v>
      </c>
      <c r="AB60" s="39"/>
      <c r="AC60" s="39"/>
      <c r="AD60" s="39"/>
      <c r="AE60" s="39"/>
      <c r="AF60" s="39"/>
      <c r="AG60" s="39"/>
      <c r="AH60" s="39"/>
      <c r="AI60" s="39">
        <f t="shared" ref="AI60:AI69" si="13">+AG60-AH60</f>
        <v>0</v>
      </c>
      <c r="AJ60" s="39"/>
      <c r="AK60" s="14"/>
    </row>
    <row r="61" spans="1:37" ht="15.75">
      <c r="A61" s="85"/>
      <c r="B61" s="82"/>
      <c r="C61" s="86"/>
      <c r="D61" s="86"/>
      <c r="E61" s="82"/>
      <c r="F61" s="94"/>
      <c r="G61" s="85"/>
      <c r="H61" s="82"/>
      <c r="I61" s="86"/>
      <c r="J61" s="86"/>
      <c r="K61" s="87"/>
      <c r="P61" s="37">
        <f t="shared" ref="P61:P69" si="14">+P60+1</f>
        <v>2</v>
      </c>
      <c r="Q61" s="37"/>
      <c r="R61" s="37"/>
      <c r="S61" s="37"/>
      <c r="T61" s="37"/>
      <c r="U61" s="37"/>
      <c r="V61" s="37"/>
      <c r="W61" s="37"/>
      <c r="X61" s="37">
        <f t="shared" si="12"/>
        <v>0</v>
      </c>
      <c r="Y61" s="37"/>
      <c r="Z61" s="83"/>
      <c r="AA61" s="39">
        <f t="shared" ref="AA61:AA69" si="15">+AA60+1</f>
        <v>2</v>
      </c>
      <c r="AB61" s="39"/>
      <c r="AC61" s="39"/>
      <c r="AD61" s="39"/>
      <c r="AE61" s="39"/>
      <c r="AF61" s="39"/>
      <c r="AG61" s="39"/>
      <c r="AH61" s="39"/>
      <c r="AI61" s="39">
        <f t="shared" si="13"/>
        <v>0</v>
      </c>
      <c r="AJ61" s="39"/>
      <c r="AK61" s="14"/>
    </row>
    <row r="62" spans="1:37" ht="15.75">
      <c r="A62" s="85" t="s">
        <v>39</v>
      </c>
      <c r="B62" s="82" t="str">
        <f>+A11</f>
        <v>3568 Bursaspor</v>
      </c>
      <c r="C62" s="95"/>
      <c r="D62" s="95"/>
      <c r="E62" s="82" t="str">
        <f>+A5</f>
        <v>Mali Çözüm</v>
      </c>
      <c r="F62" s="94"/>
      <c r="G62" s="85" t="s">
        <v>39</v>
      </c>
      <c r="H62" s="96" t="str">
        <f>+B3</f>
        <v>Mavi Yıldızlar</v>
      </c>
      <c r="I62" s="95"/>
      <c r="J62" s="95"/>
      <c r="K62" s="97" t="str">
        <f>+B7</f>
        <v>Bağımsızlar 89</v>
      </c>
      <c r="M62" s="48">
        <v>4</v>
      </c>
      <c r="N62" s="48">
        <v>6</v>
      </c>
      <c r="P62" s="37">
        <f t="shared" si="14"/>
        <v>3</v>
      </c>
      <c r="Q62" s="37"/>
      <c r="R62" s="37"/>
      <c r="S62" s="37"/>
      <c r="T62" s="37"/>
      <c r="U62" s="37"/>
      <c r="V62" s="37"/>
      <c r="W62" s="37"/>
      <c r="X62" s="37">
        <f t="shared" si="12"/>
        <v>0</v>
      </c>
      <c r="Y62" s="37"/>
      <c r="Z62" s="83"/>
      <c r="AA62" s="39">
        <f t="shared" si="15"/>
        <v>3</v>
      </c>
      <c r="AB62" s="39"/>
      <c r="AC62" s="39"/>
      <c r="AD62" s="39"/>
      <c r="AE62" s="39"/>
      <c r="AF62" s="39"/>
      <c r="AG62" s="39"/>
      <c r="AH62" s="39"/>
      <c r="AI62" s="39">
        <f t="shared" si="13"/>
        <v>0</v>
      </c>
      <c r="AJ62" s="39"/>
      <c r="AK62" s="14"/>
    </row>
    <row r="63" spans="1:37" ht="15.75">
      <c r="A63" s="85" t="s">
        <v>40</v>
      </c>
      <c r="B63" s="82" t="str">
        <f>+A3</f>
        <v>Akyıl İnşaat GEMLİK</v>
      </c>
      <c r="C63" s="95"/>
      <c r="D63" s="95"/>
      <c r="E63" s="82" t="str">
        <f>+A7</f>
        <v>Bursa Uşaklar</v>
      </c>
      <c r="F63" s="94"/>
      <c r="G63" s="85" t="s">
        <v>40</v>
      </c>
      <c r="H63" s="96" t="str">
        <f>+B4</f>
        <v>Altın Mizan</v>
      </c>
      <c r="I63" s="95"/>
      <c r="J63" s="95"/>
      <c r="K63" s="97" t="str">
        <f>+B6</f>
        <v>Göktürkler</v>
      </c>
      <c r="M63" s="48">
        <v>3</v>
      </c>
      <c r="N63" s="48">
        <v>1</v>
      </c>
      <c r="P63" s="37">
        <f t="shared" si="14"/>
        <v>4</v>
      </c>
      <c r="Q63" s="37"/>
      <c r="R63" s="37"/>
      <c r="S63" s="37"/>
      <c r="T63" s="37"/>
      <c r="U63" s="37"/>
      <c r="V63" s="37"/>
      <c r="W63" s="37"/>
      <c r="X63" s="37">
        <f t="shared" si="12"/>
        <v>0</v>
      </c>
      <c r="Y63" s="37"/>
      <c r="Z63" s="83"/>
      <c r="AA63" s="39">
        <f t="shared" si="15"/>
        <v>4</v>
      </c>
      <c r="AB63" s="39"/>
      <c r="AC63" s="39"/>
      <c r="AD63" s="39"/>
      <c r="AE63" s="39"/>
      <c r="AF63" s="39"/>
      <c r="AG63" s="39"/>
      <c r="AH63" s="39"/>
      <c r="AI63" s="39">
        <f t="shared" si="13"/>
        <v>0</v>
      </c>
      <c r="AJ63" s="39"/>
      <c r="AK63" s="14"/>
    </row>
    <row r="64" spans="1:37" ht="15.75">
      <c r="A64" s="85" t="s">
        <v>41</v>
      </c>
      <c r="B64" s="82" t="str">
        <f>+A4</f>
        <v>Denetim spor</v>
      </c>
      <c r="C64" s="95"/>
      <c r="D64" s="95"/>
      <c r="E64" s="82" t="str">
        <f>+A6</f>
        <v>1299 Osmanlı Spor</v>
      </c>
      <c r="F64" s="94"/>
      <c r="G64" s="85" t="s">
        <v>41</v>
      </c>
      <c r="H64" s="96" t="str">
        <f>+B10</f>
        <v>Uludağ spor</v>
      </c>
      <c r="I64" s="95"/>
      <c r="J64" s="95"/>
      <c r="K64" s="97" t="str">
        <f>+B9</f>
        <v>Reeskont City</v>
      </c>
      <c r="M64" s="48">
        <v>8</v>
      </c>
      <c r="N64" s="48">
        <v>7</v>
      </c>
      <c r="P64" s="50">
        <f t="shared" si="14"/>
        <v>5</v>
      </c>
      <c r="Q64" s="50"/>
      <c r="R64" s="50"/>
      <c r="S64" s="50"/>
      <c r="T64" s="50"/>
      <c r="U64" s="50"/>
      <c r="V64" s="50"/>
      <c r="W64" s="50"/>
      <c r="X64" s="50">
        <f t="shared" si="12"/>
        <v>0</v>
      </c>
      <c r="Y64" s="50"/>
      <c r="Z64" s="66"/>
      <c r="AA64" s="52">
        <f t="shared" si="15"/>
        <v>5</v>
      </c>
      <c r="AB64" s="52"/>
      <c r="AC64" s="52"/>
      <c r="AD64" s="52"/>
      <c r="AE64" s="52"/>
      <c r="AF64" s="52"/>
      <c r="AG64" s="52"/>
      <c r="AH64" s="52"/>
      <c r="AI64" s="52">
        <f t="shared" si="13"/>
        <v>0</v>
      </c>
      <c r="AJ64" s="52"/>
      <c r="AK64" s="14"/>
    </row>
    <row r="65" spans="1:37" ht="15.75">
      <c r="A65" s="85" t="s">
        <v>42</v>
      </c>
      <c r="B65" s="82" t="str">
        <f>+A10</f>
        <v>1326 Yeşil İnciler</v>
      </c>
      <c r="C65" s="95"/>
      <c r="D65" s="95"/>
      <c r="E65" s="82" t="str">
        <f>+A9</f>
        <v>Ergen İdman Yurdu</v>
      </c>
      <c r="F65" s="94"/>
      <c r="G65" s="85" t="s">
        <v>42</v>
      </c>
      <c r="H65" s="46" t="str">
        <f>+B2</f>
        <v>Tek Düzen Spor</v>
      </c>
      <c r="I65" s="45"/>
      <c r="J65" s="45"/>
      <c r="K65" s="47" t="str">
        <f>+B8</f>
        <v>Karacabey Sütaş</v>
      </c>
      <c r="M65" s="48">
        <v>2</v>
      </c>
      <c r="N65" s="48">
        <v>5</v>
      </c>
      <c r="P65" s="50">
        <f t="shared" si="14"/>
        <v>6</v>
      </c>
      <c r="Q65" s="50"/>
      <c r="R65" s="50"/>
      <c r="S65" s="50"/>
      <c r="T65" s="50"/>
      <c r="U65" s="50"/>
      <c r="V65" s="50"/>
      <c r="W65" s="50"/>
      <c r="X65" s="50">
        <f t="shared" si="12"/>
        <v>0</v>
      </c>
      <c r="Y65" s="50"/>
      <c r="Z65" s="66"/>
      <c r="AA65" s="52">
        <f t="shared" si="15"/>
        <v>6</v>
      </c>
      <c r="AB65" s="52"/>
      <c r="AC65" s="52"/>
      <c r="AD65" s="52"/>
      <c r="AE65" s="52"/>
      <c r="AF65" s="52"/>
      <c r="AG65" s="52"/>
      <c r="AH65" s="52"/>
      <c r="AI65" s="52">
        <f t="shared" si="13"/>
        <v>0</v>
      </c>
      <c r="AJ65" s="52"/>
      <c r="AK65" s="14"/>
    </row>
    <row r="66" spans="1:37" ht="18">
      <c r="A66" s="44" t="s">
        <v>43</v>
      </c>
      <c r="B66" s="82" t="str">
        <f>+A2</f>
        <v>Matrahsızlar</v>
      </c>
      <c r="C66" s="45"/>
      <c r="D66" s="45"/>
      <c r="E66" s="82" t="str">
        <f>+A8</f>
        <v>Mali Yıldızlar</v>
      </c>
      <c r="F66" s="94"/>
      <c r="G66" s="44"/>
      <c r="H66" s="1" t="s">
        <v>248</v>
      </c>
      <c r="K66" s="1" t="s">
        <v>247</v>
      </c>
      <c r="M66" s="67"/>
      <c r="N66" s="84"/>
      <c r="P66" s="50">
        <f t="shared" si="14"/>
        <v>7</v>
      </c>
      <c r="Q66" s="50"/>
      <c r="R66" s="50"/>
      <c r="S66" s="50"/>
      <c r="T66" s="50"/>
      <c r="U66" s="50"/>
      <c r="V66" s="50"/>
      <c r="W66" s="50"/>
      <c r="X66" s="50">
        <f t="shared" si="12"/>
        <v>0</v>
      </c>
      <c r="Y66" s="50"/>
      <c r="Z66" s="66"/>
      <c r="AA66" s="52">
        <f t="shared" si="15"/>
        <v>7</v>
      </c>
      <c r="AB66" s="52"/>
      <c r="AC66" s="52"/>
      <c r="AD66" s="52"/>
      <c r="AE66" s="52"/>
      <c r="AF66" s="52"/>
      <c r="AG66" s="52"/>
      <c r="AH66" s="52"/>
      <c r="AI66" s="52">
        <f t="shared" si="13"/>
        <v>0</v>
      </c>
      <c r="AJ66" s="52"/>
      <c r="AK66" s="14"/>
    </row>
    <row r="67" spans="1:37" ht="18">
      <c r="A67" s="85"/>
      <c r="B67" s="19"/>
      <c r="C67" s="98"/>
      <c r="D67" s="98"/>
      <c r="E67" s="19"/>
      <c r="F67" s="94"/>
      <c r="G67" s="85"/>
      <c r="H67" s="82"/>
      <c r="I67" s="86"/>
      <c r="J67" s="86"/>
      <c r="K67" s="87"/>
      <c r="M67" s="55"/>
      <c r="N67" s="55"/>
      <c r="P67" s="50">
        <f t="shared" si="14"/>
        <v>8</v>
      </c>
      <c r="Q67" s="50"/>
      <c r="R67" s="50"/>
      <c r="S67" s="50"/>
      <c r="T67" s="50"/>
      <c r="U67" s="50"/>
      <c r="V67" s="50"/>
      <c r="W67" s="50"/>
      <c r="X67" s="50">
        <f t="shared" si="12"/>
        <v>0</v>
      </c>
      <c r="Y67" s="50"/>
      <c r="Z67" s="66"/>
      <c r="AA67" s="52">
        <f t="shared" si="15"/>
        <v>8</v>
      </c>
      <c r="AB67" s="52"/>
      <c r="AC67" s="52"/>
      <c r="AD67" s="52"/>
      <c r="AE67" s="52"/>
      <c r="AF67" s="52"/>
      <c r="AG67" s="52"/>
      <c r="AH67" s="52"/>
      <c r="AI67" s="52">
        <f t="shared" si="13"/>
        <v>0</v>
      </c>
      <c r="AJ67" s="52"/>
      <c r="AK67" s="14"/>
    </row>
    <row r="68" spans="1:37" ht="18">
      <c r="A68" s="85"/>
      <c r="B68" s="82"/>
      <c r="C68" s="86"/>
      <c r="D68" s="86"/>
      <c r="E68" s="82"/>
      <c r="F68" s="94"/>
      <c r="G68" s="85"/>
      <c r="H68" s="82"/>
      <c r="I68" s="86"/>
      <c r="J68" s="86"/>
      <c r="K68" s="87"/>
      <c r="M68" s="55"/>
      <c r="N68" s="55"/>
      <c r="P68" s="50">
        <f t="shared" si="14"/>
        <v>9</v>
      </c>
      <c r="Q68" s="50"/>
      <c r="R68" s="50"/>
      <c r="S68" s="50"/>
      <c r="T68" s="50"/>
      <c r="U68" s="50"/>
      <c r="V68" s="50"/>
      <c r="W68" s="50"/>
      <c r="X68" s="50">
        <f t="shared" si="12"/>
        <v>0</v>
      </c>
      <c r="Y68" s="50"/>
      <c r="Z68" s="66"/>
      <c r="AA68" s="52">
        <f t="shared" si="15"/>
        <v>9</v>
      </c>
      <c r="AB68" s="52"/>
      <c r="AC68" s="52"/>
      <c r="AD68" s="52"/>
      <c r="AE68" s="52"/>
      <c r="AF68" s="52"/>
      <c r="AG68" s="52"/>
      <c r="AH68" s="52"/>
      <c r="AI68" s="52">
        <f t="shared" si="13"/>
        <v>0</v>
      </c>
      <c r="AJ68" s="52"/>
      <c r="AK68" s="14"/>
    </row>
    <row r="69" spans="1:37" ht="15.75">
      <c r="A69" s="85"/>
      <c r="B69" s="82"/>
      <c r="C69" s="86"/>
      <c r="D69" s="86"/>
      <c r="E69" s="82"/>
      <c r="F69" s="99"/>
      <c r="G69" s="85"/>
      <c r="H69" s="82"/>
      <c r="I69" s="86"/>
      <c r="J69" s="86"/>
      <c r="K69" s="87"/>
      <c r="P69" s="50">
        <f t="shared" si="14"/>
        <v>10</v>
      </c>
      <c r="Q69" s="50"/>
      <c r="R69" s="50"/>
      <c r="S69" s="50"/>
      <c r="T69" s="50"/>
      <c r="U69" s="50"/>
      <c r="V69" s="50"/>
      <c r="W69" s="50"/>
      <c r="X69" s="50">
        <f t="shared" si="12"/>
        <v>0</v>
      </c>
      <c r="Y69" s="50"/>
      <c r="Z69" s="66"/>
      <c r="AA69" s="52">
        <f t="shared" si="15"/>
        <v>10</v>
      </c>
      <c r="AB69" s="52"/>
      <c r="AC69" s="52"/>
      <c r="AD69" s="52"/>
      <c r="AE69" s="52"/>
      <c r="AF69" s="52"/>
      <c r="AG69" s="52"/>
      <c r="AH69" s="52"/>
      <c r="AI69" s="52">
        <f t="shared" si="13"/>
        <v>0</v>
      </c>
      <c r="AJ69" s="52"/>
      <c r="AK69" s="100"/>
    </row>
    <row r="70" spans="1:37" ht="15.75">
      <c r="A70" s="101"/>
      <c r="B70" s="102"/>
      <c r="C70" s="103"/>
      <c r="D70" s="103"/>
      <c r="E70" s="104"/>
      <c r="F70" s="105"/>
      <c r="G70" s="101"/>
      <c r="H70" s="102"/>
      <c r="I70" s="103"/>
      <c r="J70" s="103"/>
      <c r="K70" s="104"/>
      <c r="L70" s="24"/>
      <c r="M70" s="24"/>
      <c r="N70" s="24"/>
      <c r="P70" s="74"/>
      <c r="Q70" s="11" t="s">
        <v>53</v>
      </c>
      <c r="R70" s="75"/>
      <c r="S70" s="75"/>
      <c r="T70" s="75"/>
      <c r="U70" s="75"/>
      <c r="V70" s="75"/>
      <c r="W70" s="75"/>
      <c r="X70" s="75"/>
      <c r="Y70" s="76"/>
      <c r="Z70" s="14"/>
      <c r="AA70" s="77"/>
      <c r="AB70" s="16" t="s">
        <v>54</v>
      </c>
      <c r="AC70" s="78"/>
      <c r="AD70" s="78"/>
      <c r="AE70" s="78"/>
      <c r="AF70" s="78"/>
      <c r="AG70" s="78"/>
      <c r="AH70" s="78"/>
      <c r="AI70" s="78"/>
      <c r="AJ70" s="79"/>
      <c r="AK70" s="14"/>
    </row>
    <row r="71" spans="1:37" ht="15.75">
      <c r="A71" s="85"/>
      <c r="B71" s="82"/>
      <c r="C71" s="86"/>
      <c r="D71" s="86"/>
      <c r="E71" s="87"/>
      <c r="F71" s="82"/>
      <c r="G71" s="85"/>
      <c r="H71" s="82"/>
      <c r="I71" s="86"/>
      <c r="J71" s="86"/>
      <c r="K71" s="87"/>
      <c r="P71" s="80"/>
      <c r="Q71" s="12" t="s">
        <v>27</v>
      </c>
      <c r="R71" s="11" t="s">
        <v>28</v>
      </c>
      <c r="S71" s="12" t="s">
        <v>29</v>
      </c>
      <c r="T71" s="12" t="s">
        <v>30</v>
      </c>
      <c r="U71" s="12" t="s">
        <v>31</v>
      </c>
      <c r="V71" s="12" t="s">
        <v>32</v>
      </c>
      <c r="W71" s="12" t="s">
        <v>33</v>
      </c>
      <c r="X71" s="12" t="s">
        <v>34</v>
      </c>
      <c r="Y71" s="11" t="s">
        <v>35</v>
      </c>
      <c r="Z71" s="14"/>
      <c r="AA71" s="81"/>
      <c r="AB71" s="17" t="s">
        <v>27</v>
      </c>
      <c r="AC71" s="16" t="s">
        <v>28</v>
      </c>
      <c r="AD71" s="17" t="s">
        <v>29</v>
      </c>
      <c r="AE71" s="17" t="s">
        <v>30</v>
      </c>
      <c r="AF71" s="17" t="s">
        <v>31</v>
      </c>
      <c r="AG71" s="17" t="s">
        <v>32</v>
      </c>
      <c r="AH71" s="17" t="s">
        <v>33</v>
      </c>
      <c r="AI71" s="17" t="s">
        <v>34</v>
      </c>
      <c r="AJ71" s="16" t="s">
        <v>35</v>
      </c>
      <c r="AK71" s="14"/>
    </row>
    <row r="72" spans="1:37" ht="15.75">
      <c r="A72" s="29">
        <f>+A60+7</f>
        <v>43050</v>
      </c>
      <c r="B72" s="30" t="s">
        <v>55</v>
      </c>
      <c r="C72" s="30" t="s">
        <v>37</v>
      </c>
      <c r="D72" s="31"/>
      <c r="E72" s="32"/>
      <c r="F72" s="82"/>
      <c r="G72" s="33">
        <f>+A72</f>
        <v>43050</v>
      </c>
      <c r="H72" s="34" t="s">
        <v>55</v>
      </c>
      <c r="I72" s="34" t="s">
        <v>38</v>
      </c>
      <c r="J72" s="35"/>
      <c r="K72" s="36"/>
      <c r="P72" s="37">
        <v>1</v>
      </c>
      <c r="Q72" s="37"/>
      <c r="R72" s="37"/>
      <c r="S72" s="37"/>
      <c r="T72" s="37"/>
      <c r="U72" s="37"/>
      <c r="V72" s="37"/>
      <c r="W72" s="37"/>
      <c r="X72" s="37">
        <f t="shared" ref="X72:X81" si="16">+V72-W72</f>
        <v>0</v>
      </c>
      <c r="Y72" s="37"/>
      <c r="Z72" s="83"/>
      <c r="AA72" s="39">
        <v>1</v>
      </c>
      <c r="AB72" s="39"/>
      <c r="AC72" s="39"/>
      <c r="AD72" s="39"/>
      <c r="AE72" s="39"/>
      <c r="AF72" s="39"/>
      <c r="AG72" s="39"/>
      <c r="AH72" s="39"/>
      <c r="AI72" s="39">
        <f t="shared" ref="AI72:AI81" si="17">+AG72-AH72</f>
        <v>0</v>
      </c>
      <c r="AJ72" s="39"/>
      <c r="AK72" s="14"/>
    </row>
    <row r="73" spans="1:37" ht="15.75">
      <c r="A73" s="85"/>
      <c r="B73" s="82"/>
      <c r="C73" s="86"/>
      <c r="D73" s="86"/>
      <c r="E73" s="87"/>
      <c r="F73" s="82"/>
      <c r="G73" s="85"/>
      <c r="H73" s="82"/>
      <c r="I73" s="86"/>
      <c r="J73" s="86"/>
      <c r="K73" s="87"/>
      <c r="P73" s="37">
        <f t="shared" ref="P73:P81" si="18">+P72+1</f>
        <v>2</v>
      </c>
      <c r="Q73" s="37"/>
      <c r="R73" s="37"/>
      <c r="S73" s="37"/>
      <c r="T73" s="37"/>
      <c r="U73" s="37"/>
      <c r="V73" s="37"/>
      <c r="W73" s="37"/>
      <c r="X73" s="37">
        <f t="shared" si="16"/>
        <v>0</v>
      </c>
      <c r="Y73" s="37"/>
      <c r="Z73" s="83"/>
      <c r="AA73" s="39">
        <f t="shared" ref="AA73:AA81" si="19">+AA72+1</f>
        <v>2</v>
      </c>
      <c r="AB73" s="39"/>
      <c r="AC73" s="39"/>
      <c r="AD73" s="39"/>
      <c r="AE73" s="39"/>
      <c r="AF73" s="39"/>
      <c r="AG73" s="39"/>
      <c r="AH73" s="39"/>
      <c r="AI73" s="39">
        <f t="shared" si="17"/>
        <v>0</v>
      </c>
      <c r="AJ73" s="39"/>
      <c r="AK73" s="14"/>
    </row>
    <row r="74" spans="1:37" ht="15.75">
      <c r="A74" s="85" t="s">
        <v>39</v>
      </c>
      <c r="B74" s="82" t="str">
        <f>+A6</f>
        <v>1299 Osmanlı Spor</v>
      </c>
      <c r="C74" s="95"/>
      <c r="D74" s="95"/>
      <c r="E74" s="87" t="str">
        <f>+A5</f>
        <v>Mali Çözüm</v>
      </c>
      <c r="F74" s="82"/>
      <c r="G74" s="85" t="s">
        <v>39</v>
      </c>
      <c r="H74" s="96" t="str">
        <f>+B7</f>
        <v>Bağımsızlar 89</v>
      </c>
      <c r="I74" s="95"/>
      <c r="J74" s="95"/>
      <c r="K74" s="87" t="str">
        <f>+B4</f>
        <v>Altın Mizan</v>
      </c>
      <c r="M74" s="48">
        <v>2</v>
      </c>
      <c r="N74" s="48">
        <v>1</v>
      </c>
      <c r="P74" s="37">
        <f t="shared" si="18"/>
        <v>3</v>
      </c>
      <c r="Q74" s="37"/>
      <c r="R74" s="37"/>
      <c r="S74" s="37"/>
      <c r="T74" s="37"/>
      <c r="U74" s="37"/>
      <c r="V74" s="37"/>
      <c r="W74" s="37"/>
      <c r="X74" s="37">
        <f t="shared" si="16"/>
        <v>0</v>
      </c>
      <c r="Y74" s="37"/>
      <c r="Z74" s="83"/>
      <c r="AA74" s="39">
        <f t="shared" si="19"/>
        <v>3</v>
      </c>
      <c r="AB74" s="39"/>
      <c r="AC74" s="39"/>
      <c r="AD74" s="39"/>
      <c r="AE74" s="39"/>
      <c r="AF74" s="39"/>
      <c r="AG74" s="39"/>
      <c r="AH74" s="39"/>
      <c r="AI74" s="39">
        <f t="shared" si="17"/>
        <v>0</v>
      </c>
      <c r="AJ74" s="39"/>
      <c r="AK74" s="14"/>
    </row>
    <row r="75" spans="1:37" ht="15.75">
      <c r="A75" s="85" t="s">
        <v>40</v>
      </c>
      <c r="B75" s="82" t="str">
        <f>+A7</f>
        <v>Bursa Uşaklar</v>
      </c>
      <c r="C75" s="95"/>
      <c r="D75" s="95"/>
      <c r="E75" s="87" t="str">
        <f>+A4</f>
        <v>Denetim spor</v>
      </c>
      <c r="F75" s="82"/>
      <c r="G75" s="85" t="s">
        <v>40</v>
      </c>
      <c r="H75" s="96" t="str">
        <f>+B8</f>
        <v>Karacabey Sütaş</v>
      </c>
      <c r="I75" s="95"/>
      <c r="J75" s="95"/>
      <c r="K75" s="87" t="str">
        <f>+B3</f>
        <v>Mavi Yıldızlar</v>
      </c>
      <c r="M75" s="48">
        <v>8</v>
      </c>
      <c r="N75" s="48">
        <v>5</v>
      </c>
      <c r="P75" s="37">
        <f t="shared" si="18"/>
        <v>4</v>
      </c>
      <c r="Q75" s="37"/>
      <c r="R75" s="37"/>
      <c r="S75" s="37"/>
      <c r="T75" s="37"/>
      <c r="U75" s="37"/>
      <c r="V75" s="37"/>
      <c r="W75" s="37"/>
      <c r="X75" s="37">
        <f t="shared" si="16"/>
        <v>0</v>
      </c>
      <c r="Y75" s="37"/>
      <c r="Z75" s="83"/>
      <c r="AA75" s="39">
        <f t="shared" si="19"/>
        <v>4</v>
      </c>
      <c r="AB75" s="39"/>
      <c r="AC75" s="39"/>
      <c r="AD75" s="39"/>
      <c r="AE75" s="39"/>
      <c r="AF75" s="39"/>
      <c r="AG75" s="39"/>
      <c r="AH75" s="39"/>
      <c r="AI75" s="39">
        <f t="shared" si="17"/>
        <v>0</v>
      </c>
      <c r="AJ75" s="39"/>
      <c r="AK75" s="14"/>
    </row>
    <row r="76" spans="1:37" ht="15.75">
      <c r="A76" s="85" t="s">
        <v>41</v>
      </c>
      <c r="B76" s="82" t="str">
        <f>+A8</f>
        <v>Mali Yıldızlar</v>
      </c>
      <c r="C76" s="95"/>
      <c r="D76" s="95"/>
      <c r="E76" s="87" t="str">
        <f>+A3</f>
        <v>Akyıl İnşaat GEMLİK</v>
      </c>
      <c r="F76" s="82"/>
      <c r="G76" s="85" t="s">
        <v>41</v>
      </c>
      <c r="H76" s="96" t="str">
        <f>+B9</f>
        <v>Reeskont City</v>
      </c>
      <c r="I76" s="95"/>
      <c r="J76" s="95"/>
      <c r="K76" s="87" t="str">
        <f>+B2</f>
        <v>Tek Düzen Spor</v>
      </c>
      <c r="M76" s="48">
        <v>3</v>
      </c>
      <c r="N76" s="48">
        <v>4</v>
      </c>
      <c r="P76" s="50">
        <f t="shared" si="18"/>
        <v>5</v>
      </c>
      <c r="Q76" s="50"/>
      <c r="R76" s="50"/>
      <c r="S76" s="50"/>
      <c r="T76" s="50"/>
      <c r="U76" s="50"/>
      <c r="V76" s="50"/>
      <c r="W76" s="50"/>
      <c r="X76" s="50">
        <f t="shared" si="16"/>
        <v>0</v>
      </c>
      <c r="Y76" s="50"/>
      <c r="Z76" s="66"/>
      <c r="AA76" s="52">
        <f t="shared" si="19"/>
        <v>5</v>
      </c>
      <c r="AB76" s="52"/>
      <c r="AC76" s="52"/>
      <c r="AD76" s="52"/>
      <c r="AE76" s="52"/>
      <c r="AF76" s="52"/>
      <c r="AG76" s="52"/>
      <c r="AH76" s="52"/>
      <c r="AI76" s="52">
        <f t="shared" si="17"/>
        <v>0</v>
      </c>
      <c r="AJ76" s="52"/>
      <c r="AK76" s="14"/>
    </row>
    <row r="77" spans="1:37" ht="15.75">
      <c r="A77" s="85" t="s">
        <v>42</v>
      </c>
      <c r="B77" s="82" t="str">
        <f>+A9</f>
        <v>Ergen İdman Yurdu</v>
      </c>
      <c r="C77" s="95"/>
      <c r="D77" s="95"/>
      <c r="E77" s="87" t="str">
        <f>+A2</f>
        <v>Matrahsızlar</v>
      </c>
      <c r="F77" s="82"/>
      <c r="G77" s="85" t="s">
        <v>42</v>
      </c>
      <c r="H77" s="46" t="str">
        <f>+B10</f>
        <v>Uludağ spor</v>
      </c>
      <c r="I77" s="45"/>
      <c r="J77" s="45"/>
      <c r="K77" s="47" t="str">
        <f>+B11</f>
        <v>Kollektif spor</v>
      </c>
      <c r="M77" s="48">
        <v>7</v>
      </c>
      <c r="N77" s="48">
        <v>6</v>
      </c>
      <c r="P77" s="50">
        <f t="shared" si="18"/>
        <v>6</v>
      </c>
      <c r="Q77" s="50"/>
      <c r="R77" s="50"/>
      <c r="S77" s="50"/>
      <c r="T77" s="50"/>
      <c r="U77" s="50"/>
      <c r="V77" s="50"/>
      <c r="W77" s="50"/>
      <c r="X77" s="50">
        <f t="shared" si="16"/>
        <v>0</v>
      </c>
      <c r="Y77" s="50"/>
      <c r="Z77" s="66"/>
      <c r="AA77" s="52">
        <f t="shared" si="19"/>
        <v>6</v>
      </c>
      <c r="AB77" s="52"/>
      <c r="AC77" s="52"/>
      <c r="AD77" s="52"/>
      <c r="AE77" s="52"/>
      <c r="AF77" s="52"/>
      <c r="AG77" s="52"/>
      <c r="AH77" s="52"/>
      <c r="AI77" s="52">
        <f t="shared" si="17"/>
        <v>0</v>
      </c>
      <c r="AJ77" s="52"/>
      <c r="AK77" s="14"/>
    </row>
    <row r="78" spans="1:37" ht="18">
      <c r="A78" s="44" t="s">
        <v>43</v>
      </c>
      <c r="B78" s="82" t="str">
        <f>+A10</f>
        <v>1326 Yeşil İnciler</v>
      </c>
      <c r="C78" s="45"/>
      <c r="D78" s="45"/>
      <c r="E78" s="87" t="str">
        <f>+A11</f>
        <v>3568 Bursaspor</v>
      </c>
      <c r="F78" s="82"/>
      <c r="G78" s="44"/>
      <c r="H78" s="1" t="s">
        <v>12</v>
      </c>
      <c r="K78" s="1" t="s">
        <v>247</v>
      </c>
      <c r="M78" s="67"/>
      <c r="N78" s="84"/>
      <c r="P78" s="50">
        <f t="shared" si="18"/>
        <v>7</v>
      </c>
      <c r="Q78" s="50"/>
      <c r="R78" s="50"/>
      <c r="S78" s="50"/>
      <c r="T78" s="50"/>
      <c r="U78" s="50"/>
      <c r="V78" s="50"/>
      <c r="W78" s="50"/>
      <c r="X78" s="50">
        <f t="shared" si="16"/>
        <v>0</v>
      </c>
      <c r="Y78" s="50"/>
      <c r="Z78" s="66"/>
      <c r="AA78" s="52">
        <f t="shared" si="19"/>
        <v>7</v>
      </c>
      <c r="AB78" s="52"/>
      <c r="AC78" s="52"/>
      <c r="AD78" s="52"/>
      <c r="AE78" s="52"/>
      <c r="AF78" s="52"/>
      <c r="AG78" s="52"/>
      <c r="AH78" s="52"/>
      <c r="AI78" s="52">
        <f t="shared" si="17"/>
        <v>0</v>
      </c>
      <c r="AJ78" s="52"/>
      <c r="AK78" s="14"/>
    </row>
    <row r="79" spans="1:37" ht="18">
      <c r="A79" s="85"/>
      <c r="B79" s="82"/>
      <c r="C79" s="86"/>
      <c r="D79" s="86"/>
      <c r="E79" s="87"/>
      <c r="F79" s="82"/>
      <c r="G79" s="85"/>
      <c r="H79" s="82"/>
      <c r="I79" s="86"/>
      <c r="J79" s="86"/>
      <c r="K79" s="87"/>
      <c r="M79" s="55"/>
      <c r="N79" s="55"/>
      <c r="P79" s="50">
        <f t="shared" si="18"/>
        <v>8</v>
      </c>
      <c r="Q79" s="50"/>
      <c r="R79" s="50"/>
      <c r="S79" s="50"/>
      <c r="T79" s="50"/>
      <c r="U79" s="50"/>
      <c r="V79" s="50"/>
      <c r="W79" s="50"/>
      <c r="X79" s="50">
        <f t="shared" si="16"/>
        <v>0</v>
      </c>
      <c r="Y79" s="50"/>
      <c r="Z79" s="66"/>
      <c r="AA79" s="52">
        <f t="shared" si="19"/>
        <v>8</v>
      </c>
      <c r="AB79" s="52"/>
      <c r="AC79" s="52"/>
      <c r="AD79" s="52"/>
      <c r="AE79" s="52"/>
      <c r="AF79" s="52"/>
      <c r="AG79" s="52"/>
      <c r="AH79" s="52"/>
      <c r="AI79" s="52">
        <f t="shared" si="17"/>
        <v>0</v>
      </c>
      <c r="AJ79" s="52"/>
      <c r="AK79" s="14"/>
    </row>
    <row r="80" spans="1:37" ht="18">
      <c r="A80" s="85"/>
      <c r="B80" s="82"/>
      <c r="C80" s="86"/>
      <c r="D80" s="86"/>
      <c r="E80" s="87"/>
      <c r="F80" s="82"/>
      <c r="G80" s="85"/>
      <c r="H80" s="82"/>
      <c r="I80" s="86"/>
      <c r="J80" s="86"/>
      <c r="K80" s="87"/>
      <c r="M80" s="55"/>
      <c r="N80" s="55"/>
      <c r="P80" s="50">
        <f t="shared" si="18"/>
        <v>9</v>
      </c>
      <c r="Q80" s="50"/>
      <c r="R80" s="50"/>
      <c r="S80" s="50"/>
      <c r="T80" s="50"/>
      <c r="U80" s="50"/>
      <c r="V80" s="50"/>
      <c r="W80" s="50"/>
      <c r="X80" s="50">
        <f t="shared" si="16"/>
        <v>0</v>
      </c>
      <c r="Y80" s="50"/>
      <c r="Z80" s="66"/>
      <c r="AA80" s="52">
        <f t="shared" si="19"/>
        <v>9</v>
      </c>
      <c r="AB80" s="52"/>
      <c r="AC80" s="52"/>
      <c r="AD80" s="52"/>
      <c r="AE80" s="52"/>
      <c r="AF80" s="52"/>
      <c r="AG80" s="52"/>
      <c r="AH80" s="52"/>
      <c r="AI80" s="52">
        <f t="shared" si="17"/>
        <v>0</v>
      </c>
      <c r="AJ80" s="52"/>
      <c r="AK80" s="14"/>
    </row>
    <row r="81" spans="1:37" ht="18">
      <c r="A81" s="85"/>
      <c r="B81" s="82"/>
      <c r="C81" s="86"/>
      <c r="D81" s="86"/>
      <c r="E81" s="87"/>
      <c r="F81" s="82"/>
      <c r="G81" s="85"/>
      <c r="H81" s="82"/>
      <c r="I81" s="86"/>
      <c r="J81" s="86"/>
      <c r="K81" s="87"/>
      <c r="M81" s="55"/>
      <c r="N81" s="55"/>
      <c r="P81" s="50">
        <f t="shared" si="18"/>
        <v>10</v>
      </c>
      <c r="Q81" s="50"/>
      <c r="R81" s="50"/>
      <c r="S81" s="50"/>
      <c r="T81" s="50"/>
      <c r="U81" s="50"/>
      <c r="V81" s="50"/>
      <c r="W81" s="50"/>
      <c r="X81" s="50">
        <f t="shared" si="16"/>
        <v>0</v>
      </c>
      <c r="Y81" s="50"/>
      <c r="Z81" s="66"/>
      <c r="AA81" s="52">
        <f t="shared" si="19"/>
        <v>10</v>
      </c>
      <c r="AB81" s="52"/>
      <c r="AC81" s="52"/>
      <c r="AD81" s="52"/>
      <c r="AE81" s="52"/>
      <c r="AF81" s="52"/>
      <c r="AG81" s="52"/>
      <c r="AH81" s="52"/>
      <c r="AI81" s="52">
        <f t="shared" si="17"/>
        <v>0</v>
      </c>
      <c r="AJ81" s="52"/>
      <c r="AK81" s="14"/>
    </row>
    <row r="82" spans="1:37" ht="15.75">
      <c r="A82" s="106"/>
      <c r="B82" s="102"/>
      <c r="C82" s="103"/>
      <c r="D82" s="103"/>
      <c r="E82" s="104"/>
      <c r="F82" s="107"/>
      <c r="G82" s="106"/>
      <c r="H82" s="102"/>
      <c r="I82" s="103"/>
      <c r="J82" s="103"/>
      <c r="K82" s="104"/>
      <c r="L82" s="24"/>
      <c r="M82" s="24"/>
      <c r="N82" s="24"/>
      <c r="P82" s="108"/>
      <c r="Q82" s="109" t="s">
        <v>56</v>
      </c>
      <c r="R82" s="76"/>
      <c r="S82" s="76"/>
      <c r="T82" s="76"/>
      <c r="U82" s="76"/>
      <c r="V82" s="76"/>
      <c r="W82" s="76"/>
      <c r="X82" s="76"/>
      <c r="Y82" s="76"/>
      <c r="Z82" s="14"/>
      <c r="AA82" s="79"/>
      <c r="AB82" s="110" t="s">
        <v>57</v>
      </c>
      <c r="AC82" s="79"/>
      <c r="AD82" s="79"/>
      <c r="AE82" s="79"/>
      <c r="AF82" s="79"/>
      <c r="AG82" s="79"/>
      <c r="AH82" s="79"/>
      <c r="AI82" s="79"/>
      <c r="AJ82" s="79"/>
      <c r="AK82" s="14"/>
    </row>
    <row r="83" spans="1:37" ht="15.75">
      <c r="A83" s="111"/>
      <c r="B83" s="82"/>
      <c r="C83" s="86"/>
      <c r="D83" s="86"/>
      <c r="E83" s="82"/>
      <c r="F83" s="93"/>
      <c r="G83" s="82"/>
      <c r="H83" s="82"/>
      <c r="I83" s="86"/>
      <c r="J83" s="86"/>
      <c r="K83" s="87"/>
      <c r="P83" s="80"/>
      <c r="Q83" s="112" t="s">
        <v>27</v>
      </c>
      <c r="R83" s="113" t="s">
        <v>28</v>
      </c>
      <c r="S83" s="112" t="s">
        <v>29</v>
      </c>
      <c r="T83" s="112" t="s">
        <v>30</v>
      </c>
      <c r="U83" s="112" t="s">
        <v>31</v>
      </c>
      <c r="V83" s="112" t="s">
        <v>32</v>
      </c>
      <c r="W83" s="112" t="s">
        <v>33</v>
      </c>
      <c r="X83" s="112" t="s">
        <v>34</v>
      </c>
      <c r="Y83" s="113" t="s">
        <v>35</v>
      </c>
      <c r="Z83" s="14"/>
      <c r="AA83" s="81"/>
      <c r="AB83" s="114" t="s">
        <v>27</v>
      </c>
      <c r="AC83" s="115" t="s">
        <v>28</v>
      </c>
      <c r="AD83" s="114" t="s">
        <v>29</v>
      </c>
      <c r="AE83" s="114" t="s">
        <v>30</v>
      </c>
      <c r="AF83" s="114" t="s">
        <v>31</v>
      </c>
      <c r="AG83" s="114" t="s">
        <v>32</v>
      </c>
      <c r="AH83" s="114" t="s">
        <v>33</v>
      </c>
      <c r="AI83" s="114" t="s">
        <v>34</v>
      </c>
      <c r="AJ83" s="115" t="s">
        <v>35</v>
      </c>
      <c r="AK83" s="14"/>
    </row>
    <row r="84" spans="1:37" ht="15.75">
      <c r="A84" s="29">
        <f>+A72+7</f>
        <v>43057</v>
      </c>
      <c r="B84" s="30" t="s">
        <v>58</v>
      </c>
      <c r="C84" s="30" t="s">
        <v>38</v>
      </c>
      <c r="D84" s="31"/>
      <c r="E84" s="30"/>
      <c r="F84" s="94"/>
      <c r="G84" s="116">
        <f>+A84</f>
        <v>43057</v>
      </c>
      <c r="H84" s="34" t="s">
        <v>58</v>
      </c>
      <c r="I84" s="34" t="s">
        <v>37</v>
      </c>
      <c r="J84" s="35"/>
      <c r="K84" s="36"/>
      <c r="P84" s="37">
        <v>1</v>
      </c>
      <c r="Q84" s="37"/>
      <c r="R84" s="37"/>
      <c r="S84" s="37"/>
      <c r="T84" s="37"/>
      <c r="U84" s="37"/>
      <c r="V84" s="37"/>
      <c r="W84" s="37"/>
      <c r="X84" s="37">
        <f t="shared" ref="X84:X93" si="20">+V84-W84</f>
        <v>0</v>
      </c>
      <c r="Y84" s="37"/>
      <c r="Z84" s="83"/>
      <c r="AA84" s="39">
        <v>1</v>
      </c>
      <c r="AB84" s="39"/>
      <c r="AC84" s="39"/>
      <c r="AD84" s="39"/>
      <c r="AE84" s="39"/>
      <c r="AF84" s="39"/>
      <c r="AG84" s="39"/>
      <c r="AH84" s="39"/>
      <c r="AI84" s="39">
        <f t="shared" ref="AI84:AI93" si="21">+AG84-AH84</f>
        <v>0</v>
      </c>
      <c r="AJ84" s="39"/>
      <c r="AK84" s="14"/>
    </row>
    <row r="85" spans="1:37" ht="15.75">
      <c r="A85" s="85"/>
      <c r="B85" s="82"/>
      <c r="C85" s="86"/>
      <c r="D85" s="86"/>
      <c r="E85" s="82"/>
      <c r="F85" s="94"/>
      <c r="G85" s="117"/>
      <c r="H85" s="82"/>
      <c r="I85" s="86"/>
      <c r="J85" s="86"/>
      <c r="K85" s="87"/>
      <c r="P85" s="37">
        <f t="shared" ref="P85:P93" si="22">+P84+1</f>
        <v>2</v>
      </c>
      <c r="Q85" s="37"/>
      <c r="R85" s="37"/>
      <c r="S85" s="37"/>
      <c r="T85" s="37"/>
      <c r="U85" s="37"/>
      <c r="V85" s="37"/>
      <c r="W85" s="37"/>
      <c r="X85" s="37">
        <f t="shared" si="20"/>
        <v>0</v>
      </c>
      <c r="Y85" s="37"/>
      <c r="Z85" s="83"/>
      <c r="AA85" s="39">
        <f t="shared" ref="AA85:AA93" si="23">+AA84+1</f>
        <v>2</v>
      </c>
      <c r="AB85" s="39"/>
      <c r="AC85" s="39"/>
      <c r="AD85" s="39"/>
      <c r="AE85" s="39"/>
      <c r="AF85" s="39"/>
      <c r="AG85" s="39"/>
      <c r="AH85" s="39"/>
      <c r="AI85" s="39">
        <f t="shared" si="21"/>
        <v>0</v>
      </c>
      <c r="AJ85" s="39"/>
      <c r="AK85" s="14"/>
    </row>
    <row r="86" spans="1:37" ht="15.75">
      <c r="A86" s="85" t="s">
        <v>39</v>
      </c>
      <c r="B86" s="82" t="str">
        <f>+A2</f>
        <v>Matrahsızlar</v>
      </c>
      <c r="C86" s="95"/>
      <c r="D86" s="95"/>
      <c r="E86" s="82" t="str">
        <f>+A10</f>
        <v>1326 Yeşil İnciler</v>
      </c>
      <c r="F86" s="94"/>
      <c r="G86" s="117" t="s">
        <v>39</v>
      </c>
      <c r="H86" s="96" t="str">
        <f>+B2</f>
        <v>Tek Düzen Spor</v>
      </c>
      <c r="I86" s="95"/>
      <c r="J86" s="95"/>
      <c r="K86" s="97" t="str">
        <f>+B10</f>
        <v>Uludağ spor</v>
      </c>
      <c r="M86" s="48">
        <v>5</v>
      </c>
      <c r="N86" s="48">
        <v>7</v>
      </c>
      <c r="P86" s="37">
        <f t="shared" si="22"/>
        <v>3</v>
      </c>
      <c r="Q86" s="37"/>
      <c r="R86" s="37"/>
      <c r="S86" s="37"/>
      <c r="T86" s="37"/>
      <c r="U86" s="37"/>
      <c r="V86" s="37"/>
      <c r="W86" s="37"/>
      <c r="X86" s="37">
        <f t="shared" si="20"/>
        <v>0</v>
      </c>
      <c r="Y86" s="37"/>
      <c r="Z86" s="83"/>
      <c r="AA86" s="39">
        <f t="shared" si="23"/>
        <v>3</v>
      </c>
      <c r="AB86" s="39"/>
      <c r="AC86" s="39"/>
      <c r="AD86" s="39"/>
      <c r="AE86" s="39"/>
      <c r="AF86" s="39"/>
      <c r="AG86" s="39"/>
      <c r="AH86" s="39"/>
      <c r="AI86" s="39">
        <f t="shared" si="21"/>
        <v>0</v>
      </c>
      <c r="AJ86" s="39"/>
      <c r="AK86" s="14"/>
    </row>
    <row r="87" spans="1:37" ht="15.75">
      <c r="A87" s="85" t="s">
        <v>40</v>
      </c>
      <c r="B87" s="82" t="str">
        <f>+A3</f>
        <v>Akyıl İnşaat GEMLİK</v>
      </c>
      <c r="C87" s="95"/>
      <c r="D87" s="95"/>
      <c r="E87" s="82" t="str">
        <f>+A9</f>
        <v>Ergen İdman Yurdu</v>
      </c>
      <c r="F87" s="94"/>
      <c r="G87" s="117" t="s">
        <v>40</v>
      </c>
      <c r="H87" s="96" t="str">
        <f>+B3</f>
        <v>Mavi Yıldızlar</v>
      </c>
      <c r="I87" s="95"/>
      <c r="J87" s="95"/>
      <c r="K87" s="97" t="str">
        <f>+B9</f>
        <v>Reeskont City</v>
      </c>
      <c r="M87" s="48">
        <v>8</v>
      </c>
      <c r="N87" s="48">
        <v>3</v>
      </c>
      <c r="P87" s="37">
        <f t="shared" si="22"/>
        <v>4</v>
      </c>
      <c r="Q87" s="37"/>
      <c r="R87" s="37"/>
      <c r="S87" s="37"/>
      <c r="T87" s="37"/>
      <c r="U87" s="37"/>
      <c r="V87" s="37"/>
      <c r="W87" s="37"/>
      <c r="X87" s="37">
        <f t="shared" si="20"/>
        <v>0</v>
      </c>
      <c r="Y87" s="37"/>
      <c r="Z87" s="83"/>
      <c r="AA87" s="39">
        <f t="shared" si="23"/>
        <v>4</v>
      </c>
      <c r="AB87" s="39"/>
      <c r="AC87" s="39"/>
      <c r="AD87" s="39"/>
      <c r="AE87" s="39"/>
      <c r="AF87" s="39"/>
      <c r="AG87" s="39"/>
      <c r="AH87" s="39"/>
      <c r="AI87" s="39">
        <f t="shared" si="21"/>
        <v>0</v>
      </c>
      <c r="AJ87" s="39"/>
      <c r="AK87" s="14"/>
    </row>
    <row r="88" spans="1:37" ht="15.75">
      <c r="A88" s="85" t="s">
        <v>41</v>
      </c>
      <c r="B88" s="82" t="str">
        <f>+A11</f>
        <v>3568 Bursaspor</v>
      </c>
      <c r="C88" s="95"/>
      <c r="D88" s="95"/>
      <c r="E88" s="82" t="str">
        <f>+A6</f>
        <v>1299 Osmanlı Spor</v>
      </c>
      <c r="F88" s="94"/>
      <c r="G88" s="117" t="s">
        <v>41</v>
      </c>
      <c r="H88" s="96" t="str">
        <f>+B11</f>
        <v>Kollektif spor</v>
      </c>
      <c r="I88" s="95"/>
      <c r="J88" s="95"/>
      <c r="K88" s="97" t="str">
        <f>+B6</f>
        <v>Göktürkler</v>
      </c>
      <c r="M88" s="48">
        <v>6</v>
      </c>
      <c r="N88" s="48">
        <v>2</v>
      </c>
      <c r="P88" s="50">
        <f t="shared" si="22"/>
        <v>5</v>
      </c>
      <c r="Q88" s="50"/>
      <c r="R88" s="50"/>
      <c r="S88" s="50"/>
      <c r="T88" s="50"/>
      <c r="U88" s="50"/>
      <c r="V88" s="50"/>
      <c r="W88" s="50"/>
      <c r="X88" s="50">
        <f t="shared" si="20"/>
        <v>0</v>
      </c>
      <c r="Y88" s="50"/>
      <c r="Z88" s="66"/>
      <c r="AA88" s="52">
        <f t="shared" si="23"/>
        <v>5</v>
      </c>
      <c r="AB88" s="52"/>
      <c r="AC88" s="52"/>
      <c r="AD88" s="52"/>
      <c r="AE88" s="52"/>
      <c r="AF88" s="52"/>
      <c r="AG88" s="52"/>
      <c r="AH88" s="52"/>
      <c r="AI88" s="52">
        <f t="shared" si="21"/>
        <v>0</v>
      </c>
      <c r="AJ88" s="52"/>
      <c r="AK88" s="14"/>
    </row>
    <row r="89" spans="1:37" ht="15.75">
      <c r="A89" s="85" t="s">
        <v>42</v>
      </c>
      <c r="B89" s="82" t="str">
        <f>+A5</f>
        <v>Mali Çözüm</v>
      </c>
      <c r="C89" s="95"/>
      <c r="D89" s="95"/>
      <c r="E89" s="82" t="str">
        <f>+A7</f>
        <v>Bursa Uşaklar</v>
      </c>
      <c r="F89" s="94"/>
      <c r="G89" s="117" t="s">
        <v>42</v>
      </c>
      <c r="H89" s="46" t="str">
        <f>+B4</f>
        <v>Altın Mizan</v>
      </c>
      <c r="I89" s="45"/>
      <c r="J89" s="45"/>
      <c r="K89" s="47" t="str">
        <f>+B8</f>
        <v>Karacabey Sütaş</v>
      </c>
      <c r="M89" s="48">
        <v>1</v>
      </c>
      <c r="N89" s="48">
        <v>4</v>
      </c>
      <c r="P89" s="50">
        <f t="shared" si="22"/>
        <v>6</v>
      </c>
      <c r="Q89" s="50"/>
      <c r="R89" s="50"/>
      <c r="S89" s="50"/>
      <c r="T89" s="50"/>
      <c r="U89" s="50"/>
      <c r="V89" s="50"/>
      <c r="W89" s="50"/>
      <c r="X89" s="50">
        <f t="shared" si="20"/>
        <v>0</v>
      </c>
      <c r="Y89" s="50"/>
      <c r="Z89" s="66"/>
      <c r="AA89" s="52">
        <f t="shared" si="23"/>
        <v>6</v>
      </c>
      <c r="AB89" s="52"/>
      <c r="AC89" s="52"/>
      <c r="AD89" s="52"/>
      <c r="AE89" s="52"/>
      <c r="AF89" s="52"/>
      <c r="AG89" s="52"/>
      <c r="AH89" s="52"/>
      <c r="AI89" s="52">
        <f t="shared" si="21"/>
        <v>0</v>
      </c>
      <c r="AJ89" s="52"/>
      <c r="AK89" s="14"/>
    </row>
    <row r="90" spans="1:37" ht="15.75">
      <c r="A90" s="44" t="s">
        <v>43</v>
      </c>
      <c r="B90" s="82" t="str">
        <f>+A4</f>
        <v>Denetim spor</v>
      </c>
      <c r="C90" s="45"/>
      <c r="D90" s="45"/>
      <c r="E90" s="82" t="str">
        <f>+A8</f>
        <v>Mali Yıldızlar</v>
      </c>
      <c r="F90" s="94"/>
      <c r="G90" s="44"/>
      <c r="H90" s="1" t="s">
        <v>13</v>
      </c>
      <c r="K90" s="1" t="s">
        <v>247</v>
      </c>
      <c r="P90" s="50">
        <f t="shared" si="22"/>
        <v>7</v>
      </c>
      <c r="Q90" s="50"/>
      <c r="R90" s="50"/>
      <c r="S90" s="50"/>
      <c r="T90" s="50"/>
      <c r="U90" s="50"/>
      <c r="V90" s="50"/>
      <c r="W90" s="50"/>
      <c r="X90" s="50">
        <f t="shared" si="20"/>
        <v>0</v>
      </c>
      <c r="Y90" s="50"/>
      <c r="Z90" s="66"/>
      <c r="AA90" s="52">
        <f t="shared" si="23"/>
        <v>7</v>
      </c>
      <c r="AB90" s="52"/>
      <c r="AC90" s="52"/>
      <c r="AD90" s="52"/>
      <c r="AE90" s="52"/>
      <c r="AF90" s="52"/>
      <c r="AG90" s="52"/>
      <c r="AH90" s="52"/>
      <c r="AI90" s="52">
        <f t="shared" si="21"/>
        <v>0</v>
      </c>
      <c r="AJ90" s="52"/>
      <c r="AK90" s="14"/>
    </row>
    <row r="91" spans="1:37" ht="15.75">
      <c r="A91" s="85"/>
      <c r="B91" s="19"/>
      <c r="C91" s="98"/>
      <c r="D91" s="98"/>
      <c r="E91" s="19"/>
      <c r="F91" s="94"/>
      <c r="G91" s="117"/>
      <c r="H91" s="82"/>
      <c r="I91" s="86"/>
      <c r="J91" s="86"/>
      <c r="K91" s="87"/>
      <c r="P91" s="50">
        <f t="shared" si="22"/>
        <v>8</v>
      </c>
      <c r="Q91" s="50"/>
      <c r="R91" s="50"/>
      <c r="S91" s="50"/>
      <c r="T91" s="50"/>
      <c r="U91" s="50"/>
      <c r="V91" s="50"/>
      <c r="W91" s="50"/>
      <c r="X91" s="50">
        <f t="shared" si="20"/>
        <v>0</v>
      </c>
      <c r="Y91" s="50"/>
      <c r="Z91" s="66"/>
      <c r="AA91" s="52">
        <f t="shared" si="23"/>
        <v>8</v>
      </c>
      <c r="AB91" s="52"/>
      <c r="AC91" s="52"/>
      <c r="AD91" s="52"/>
      <c r="AE91" s="52"/>
      <c r="AF91" s="52"/>
      <c r="AG91" s="52"/>
      <c r="AH91" s="52"/>
      <c r="AI91" s="52">
        <f t="shared" si="21"/>
        <v>0</v>
      </c>
      <c r="AJ91" s="52"/>
      <c r="AK91" s="14"/>
    </row>
    <row r="92" spans="1:37" ht="15.75">
      <c r="A92" s="85"/>
      <c r="B92" s="19"/>
      <c r="C92" s="98"/>
      <c r="D92" s="98"/>
      <c r="E92" s="19"/>
      <c r="F92" s="94"/>
      <c r="G92" s="117"/>
      <c r="H92" s="82"/>
      <c r="I92" s="86"/>
      <c r="J92" s="86"/>
      <c r="K92" s="87"/>
      <c r="P92" s="50">
        <f t="shared" si="22"/>
        <v>9</v>
      </c>
      <c r="Q92" s="50"/>
      <c r="R92" s="50"/>
      <c r="S92" s="50"/>
      <c r="T92" s="50"/>
      <c r="U92" s="50"/>
      <c r="V92" s="50"/>
      <c r="W92" s="50"/>
      <c r="X92" s="50">
        <f t="shared" si="20"/>
        <v>0</v>
      </c>
      <c r="Y92" s="50"/>
      <c r="Z92" s="66"/>
      <c r="AA92" s="52">
        <f t="shared" si="23"/>
        <v>9</v>
      </c>
      <c r="AB92" s="52"/>
      <c r="AC92" s="52"/>
      <c r="AD92" s="52"/>
      <c r="AE92" s="52"/>
      <c r="AF92" s="52"/>
      <c r="AG92" s="52"/>
      <c r="AH92" s="52"/>
      <c r="AI92" s="52">
        <f t="shared" si="21"/>
        <v>0</v>
      </c>
      <c r="AJ92" s="52"/>
      <c r="AK92" s="14"/>
    </row>
    <row r="93" spans="1:37" ht="15.75">
      <c r="A93" s="85"/>
      <c r="B93" s="82"/>
      <c r="C93" s="86"/>
      <c r="D93" s="86"/>
      <c r="E93" s="82"/>
      <c r="F93" s="99"/>
      <c r="G93" s="117"/>
      <c r="H93" s="82"/>
      <c r="I93" s="86"/>
      <c r="J93" s="86"/>
      <c r="K93" s="87"/>
      <c r="P93" s="50">
        <f t="shared" si="22"/>
        <v>10</v>
      </c>
      <c r="Q93" s="50"/>
      <c r="R93" s="50"/>
      <c r="S93" s="50"/>
      <c r="T93" s="50"/>
      <c r="U93" s="50"/>
      <c r="V93" s="50"/>
      <c r="W93" s="50"/>
      <c r="X93" s="50">
        <f t="shared" si="20"/>
        <v>0</v>
      </c>
      <c r="Y93" s="50"/>
      <c r="Z93" s="66"/>
      <c r="AA93" s="52">
        <f t="shared" si="23"/>
        <v>10</v>
      </c>
      <c r="AB93" s="52"/>
      <c r="AC93" s="52"/>
      <c r="AD93" s="52"/>
      <c r="AE93" s="52"/>
      <c r="AF93" s="52"/>
      <c r="AG93" s="52"/>
      <c r="AH93" s="52"/>
      <c r="AI93" s="52">
        <f t="shared" si="21"/>
        <v>0</v>
      </c>
      <c r="AJ93" s="52"/>
      <c r="AK93" s="14"/>
    </row>
    <row r="94" spans="1:37" ht="15.75">
      <c r="A94" s="118"/>
      <c r="B94" s="89"/>
      <c r="C94" s="90"/>
      <c r="D94" s="90"/>
      <c r="E94" s="91"/>
      <c r="F94" s="119"/>
      <c r="G94" s="118"/>
      <c r="H94" s="89"/>
      <c r="I94" s="90"/>
      <c r="J94" s="90"/>
      <c r="K94" s="91"/>
      <c r="P94" s="74"/>
      <c r="Q94" s="11" t="s">
        <v>59</v>
      </c>
      <c r="R94" s="75"/>
      <c r="S94" s="75"/>
      <c r="T94" s="75"/>
      <c r="U94" s="75"/>
      <c r="V94" s="75"/>
      <c r="W94" s="75"/>
      <c r="X94" s="75"/>
      <c r="Y94" s="76"/>
      <c r="Z94" s="14"/>
      <c r="AA94" s="77"/>
      <c r="AB94" s="16" t="s">
        <v>60</v>
      </c>
      <c r="AC94" s="78"/>
      <c r="AD94" s="78"/>
      <c r="AE94" s="78"/>
      <c r="AF94" s="78"/>
      <c r="AG94" s="78"/>
      <c r="AH94" s="78"/>
      <c r="AI94" s="78"/>
      <c r="AJ94" s="79"/>
      <c r="AK94" s="14"/>
    </row>
    <row r="95" spans="1:37" ht="15.75">
      <c r="A95" s="111"/>
      <c r="B95" s="82"/>
      <c r="C95" s="86"/>
      <c r="D95" s="86"/>
      <c r="E95" s="87"/>
      <c r="F95" s="82"/>
      <c r="G95" s="111"/>
      <c r="H95" s="82"/>
      <c r="I95" s="86"/>
      <c r="J95" s="86"/>
      <c r="K95" s="87"/>
      <c r="P95" s="80"/>
      <c r="Q95" s="12" t="s">
        <v>27</v>
      </c>
      <c r="R95" s="11" t="s">
        <v>28</v>
      </c>
      <c r="S95" s="12" t="s">
        <v>29</v>
      </c>
      <c r="T95" s="12" t="s">
        <v>30</v>
      </c>
      <c r="U95" s="12" t="s">
        <v>31</v>
      </c>
      <c r="V95" s="12" t="s">
        <v>32</v>
      </c>
      <c r="W95" s="12" t="s">
        <v>33</v>
      </c>
      <c r="X95" s="12" t="s">
        <v>34</v>
      </c>
      <c r="Y95" s="11" t="s">
        <v>35</v>
      </c>
      <c r="Z95" s="14"/>
      <c r="AA95" s="81"/>
      <c r="AB95" s="17" t="s">
        <v>27</v>
      </c>
      <c r="AC95" s="16" t="s">
        <v>28</v>
      </c>
      <c r="AD95" s="17" t="s">
        <v>29</v>
      </c>
      <c r="AE95" s="17" t="s">
        <v>30</v>
      </c>
      <c r="AF95" s="17" t="s">
        <v>31</v>
      </c>
      <c r="AG95" s="17" t="s">
        <v>32</v>
      </c>
      <c r="AH95" s="17" t="s">
        <v>33</v>
      </c>
      <c r="AI95" s="17" t="s">
        <v>34</v>
      </c>
      <c r="AJ95" s="16" t="s">
        <v>35</v>
      </c>
      <c r="AK95" s="14"/>
    </row>
    <row r="96" spans="1:37" ht="15.75">
      <c r="A96" s="29">
        <f>+A84+7</f>
        <v>43064</v>
      </c>
      <c r="B96" s="30" t="s">
        <v>61</v>
      </c>
      <c r="C96" s="30" t="s">
        <v>37</v>
      </c>
      <c r="D96" s="31"/>
      <c r="E96" s="32"/>
      <c r="F96" s="82"/>
      <c r="G96" s="33">
        <f>+A96</f>
        <v>43064</v>
      </c>
      <c r="H96" s="34" t="s">
        <v>61</v>
      </c>
      <c r="I96" s="34" t="s">
        <v>38</v>
      </c>
      <c r="J96" s="35"/>
      <c r="K96" s="36"/>
      <c r="P96" s="37">
        <v>1</v>
      </c>
      <c r="Q96" s="37"/>
      <c r="R96" s="37"/>
      <c r="S96" s="37"/>
      <c r="T96" s="37"/>
      <c r="U96" s="37"/>
      <c r="V96" s="37"/>
      <c r="W96" s="37"/>
      <c r="X96" s="37">
        <f t="shared" ref="X96:X105" si="24">+V96-W96</f>
        <v>0</v>
      </c>
      <c r="Y96" s="37"/>
      <c r="Z96" s="83"/>
      <c r="AA96" s="39">
        <v>1</v>
      </c>
      <c r="AB96" s="39"/>
      <c r="AC96" s="39"/>
      <c r="AD96" s="39"/>
      <c r="AE96" s="39"/>
      <c r="AF96" s="39"/>
      <c r="AG96" s="39"/>
      <c r="AH96" s="39"/>
      <c r="AI96" s="39">
        <f t="shared" ref="AI96:AI105" si="25">+AG96-AH96</f>
        <v>0</v>
      </c>
      <c r="AJ96" s="39"/>
      <c r="AK96" s="14"/>
    </row>
    <row r="97" spans="1:37" ht="18">
      <c r="A97" s="85"/>
      <c r="B97" s="82"/>
      <c r="C97" s="86"/>
      <c r="D97" s="86"/>
      <c r="E97" s="87"/>
      <c r="F97" s="82"/>
      <c r="G97" s="111"/>
      <c r="H97" s="82"/>
      <c r="I97" s="82"/>
      <c r="J97" s="82"/>
      <c r="K97" s="87"/>
      <c r="M97" s="67"/>
      <c r="N97" s="84"/>
      <c r="P97" s="37">
        <f t="shared" ref="P97:P105" si="26">+P96+1</f>
        <v>2</v>
      </c>
      <c r="Q97" s="37"/>
      <c r="R97" s="37"/>
      <c r="S97" s="37"/>
      <c r="T97" s="37"/>
      <c r="U97" s="37"/>
      <c r="V97" s="37"/>
      <c r="W97" s="37"/>
      <c r="X97" s="37">
        <f t="shared" si="24"/>
        <v>0</v>
      </c>
      <c r="Y97" s="37"/>
      <c r="Z97" s="83"/>
      <c r="AA97" s="39">
        <f t="shared" ref="AA97:AA105" si="27">+AA96+1</f>
        <v>2</v>
      </c>
      <c r="AB97" s="39"/>
      <c r="AC97" s="39"/>
      <c r="AD97" s="39"/>
      <c r="AE97" s="39"/>
      <c r="AF97" s="39"/>
      <c r="AG97" s="39"/>
      <c r="AH97" s="39"/>
      <c r="AI97" s="39">
        <f t="shared" si="25"/>
        <v>0</v>
      </c>
      <c r="AJ97" s="39"/>
      <c r="AK97" s="14"/>
    </row>
    <row r="98" spans="1:37" ht="15.75">
      <c r="A98" s="85" t="s">
        <v>39</v>
      </c>
      <c r="B98" s="41" t="str">
        <f>+A7</f>
        <v>Bursa Uşaklar</v>
      </c>
      <c r="C98" s="120"/>
      <c r="D98" s="45"/>
      <c r="E98" s="43" t="str">
        <f>+A6</f>
        <v>1299 Osmanlı Spor</v>
      </c>
      <c r="F98" s="82"/>
      <c r="G98" s="85" t="s">
        <v>39</v>
      </c>
      <c r="H98" s="46" t="str">
        <f>+B7</f>
        <v>Bağımsızlar 89</v>
      </c>
      <c r="I98" s="120"/>
      <c r="J98" s="45"/>
      <c r="K98" s="47" t="str">
        <f>+B6</f>
        <v>Göktürkler</v>
      </c>
      <c r="M98" s="48">
        <v>6</v>
      </c>
      <c r="N98" s="48">
        <v>5</v>
      </c>
      <c r="P98" s="37">
        <f t="shared" si="26"/>
        <v>3</v>
      </c>
      <c r="Q98" s="37"/>
      <c r="R98" s="37"/>
      <c r="S98" s="37"/>
      <c r="T98" s="37"/>
      <c r="U98" s="37"/>
      <c r="V98" s="37"/>
      <c r="W98" s="37"/>
      <c r="X98" s="37">
        <f t="shared" si="24"/>
        <v>0</v>
      </c>
      <c r="Y98" s="37"/>
      <c r="Z98" s="83"/>
      <c r="AA98" s="39">
        <f t="shared" si="27"/>
        <v>3</v>
      </c>
      <c r="AB98" s="39"/>
      <c r="AC98" s="39"/>
      <c r="AD98" s="39"/>
      <c r="AE98" s="39"/>
      <c r="AF98" s="39"/>
      <c r="AG98" s="39"/>
      <c r="AH98" s="39"/>
      <c r="AI98" s="39">
        <f t="shared" si="25"/>
        <v>0</v>
      </c>
      <c r="AJ98" s="39"/>
      <c r="AK98" s="14"/>
    </row>
    <row r="99" spans="1:37" ht="15.75">
      <c r="A99" s="85" t="s">
        <v>40</v>
      </c>
      <c r="B99" s="41" t="str">
        <f>+A8</f>
        <v>Mali Yıldızlar</v>
      </c>
      <c r="C99" s="120"/>
      <c r="D99" s="45"/>
      <c r="E99" s="43" t="str">
        <f>+A5</f>
        <v>Mali Çözüm</v>
      </c>
      <c r="F99" s="82"/>
      <c r="G99" s="85" t="s">
        <v>40</v>
      </c>
      <c r="H99" s="46" t="str">
        <f>+B9</f>
        <v>Reeskont City</v>
      </c>
      <c r="I99" s="120"/>
      <c r="J99" s="45"/>
      <c r="K99" s="47" t="str">
        <f>+B4</f>
        <v>Altın Mizan</v>
      </c>
      <c r="M99" s="48">
        <v>1</v>
      </c>
      <c r="N99" s="48">
        <v>7</v>
      </c>
      <c r="P99" s="37">
        <f t="shared" si="26"/>
        <v>4</v>
      </c>
      <c r="Q99" s="37"/>
      <c r="R99" s="37"/>
      <c r="S99" s="37"/>
      <c r="T99" s="37"/>
      <c r="U99" s="37"/>
      <c r="V99" s="37"/>
      <c r="W99" s="37"/>
      <c r="X99" s="37">
        <f t="shared" si="24"/>
        <v>0</v>
      </c>
      <c r="Y99" s="37"/>
      <c r="Z99" s="83"/>
      <c r="AA99" s="39">
        <f t="shared" si="27"/>
        <v>4</v>
      </c>
      <c r="AB99" s="39"/>
      <c r="AC99" s="39"/>
      <c r="AD99" s="39"/>
      <c r="AE99" s="39"/>
      <c r="AF99" s="39"/>
      <c r="AG99" s="39"/>
      <c r="AH99" s="39"/>
      <c r="AI99" s="39">
        <f t="shared" si="25"/>
        <v>0</v>
      </c>
      <c r="AJ99" s="39"/>
      <c r="AK99" s="14"/>
    </row>
    <row r="100" spans="1:37" ht="15.75">
      <c r="A100" s="85" t="s">
        <v>41</v>
      </c>
      <c r="B100" s="41" t="str">
        <f>+A9</f>
        <v>Ergen İdman Yurdu</v>
      </c>
      <c r="C100" s="120"/>
      <c r="D100" s="45"/>
      <c r="E100" s="43" t="str">
        <f>+A4</f>
        <v>Denetim spor</v>
      </c>
      <c r="F100" s="82"/>
      <c r="G100" s="85" t="s">
        <v>41</v>
      </c>
      <c r="H100" s="96" t="str">
        <f>+B10</f>
        <v>Uludağ spor</v>
      </c>
      <c r="I100" s="95"/>
      <c r="J100" s="95"/>
      <c r="K100" s="97" t="str">
        <f>+B3</f>
        <v>Mavi Yıldızlar</v>
      </c>
      <c r="M100" s="48">
        <v>2</v>
      </c>
      <c r="N100" s="48">
        <v>3</v>
      </c>
      <c r="P100" s="50">
        <f t="shared" si="26"/>
        <v>5</v>
      </c>
      <c r="Q100" s="50"/>
      <c r="R100" s="50"/>
      <c r="S100" s="50"/>
      <c r="T100" s="50"/>
      <c r="U100" s="50"/>
      <c r="V100" s="50"/>
      <c r="W100" s="50"/>
      <c r="X100" s="50">
        <f t="shared" si="24"/>
        <v>0</v>
      </c>
      <c r="Y100" s="50"/>
      <c r="Z100" s="66"/>
      <c r="AA100" s="52">
        <f t="shared" si="27"/>
        <v>5</v>
      </c>
      <c r="AB100" s="52"/>
      <c r="AC100" s="52"/>
      <c r="AD100" s="52"/>
      <c r="AE100" s="52"/>
      <c r="AF100" s="52"/>
      <c r="AG100" s="52"/>
      <c r="AH100" s="52"/>
      <c r="AI100" s="52">
        <f t="shared" si="25"/>
        <v>0</v>
      </c>
      <c r="AJ100" s="52"/>
      <c r="AK100" s="14"/>
    </row>
    <row r="101" spans="1:37" ht="15.75">
      <c r="A101" s="85" t="s">
        <v>42</v>
      </c>
      <c r="B101" s="82" t="str">
        <f>+A10</f>
        <v>1326 Yeşil İnciler</v>
      </c>
      <c r="C101" s="95"/>
      <c r="D101" s="95"/>
      <c r="E101" s="87" t="str">
        <f>+A3</f>
        <v>Akyıl İnşaat GEMLİK</v>
      </c>
      <c r="F101" s="82"/>
      <c r="G101" s="85" t="s">
        <v>42</v>
      </c>
      <c r="H101" s="46" t="str">
        <f>+B11</f>
        <v>Kollektif spor</v>
      </c>
      <c r="I101" s="45"/>
      <c r="J101" s="45"/>
      <c r="K101" s="47" t="str">
        <f>+B2</f>
        <v>Tek Düzen Spor</v>
      </c>
      <c r="M101" s="48">
        <v>4</v>
      </c>
      <c r="N101" s="48">
        <v>8</v>
      </c>
      <c r="P101" s="50">
        <f t="shared" si="26"/>
        <v>6</v>
      </c>
      <c r="Q101" s="50"/>
      <c r="R101" s="50"/>
      <c r="S101" s="50"/>
      <c r="T101" s="50"/>
      <c r="U101" s="50"/>
      <c r="V101" s="50"/>
      <c r="W101" s="50"/>
      <c r="X101" s="50">
        <f t="shared" si="24"/>
        <v>0</v>
      </c>
      <c r="Y101" s="50"/>
      <c r="Z101" s="66"/>
      <c r="AA101" s="52">
        <f t="shared" si="27"/>
        <v>6</v>
      </c>
      <c r="AB101" s="52"/>
      <c r="AC101" s="52"/>
      <c r="AD101" s="52"/>
      <c r="AE101" s="52"/>
      <c r="AF101" s="52"/>
      <c r="AG101" s="52"/>
      <c r="AH101" s="52"/>
      <c r="AI101" s="52">
        <f t="shared" si="25"/>
        <v>0</v>
      </c>
      <c r="AJ101" s="52"/>
      <c r="AK101" s="14"/>
    </row>
    <row r="102" spans="1:37" ht="15.75">
      <c r="A102" s="44" t="s">
        <v>43</v>
      </c>
      <c r="B102" s="82" t="str">
        <f>+A11</f>
        <v>3568 Bursaspor</v>
      </c>
      <c r="C102" s="45"/>
      <c r="D102" s="45"/>
      <c r="E102" s="87" t="str">
        <f>+A2</f>
        <v>Matrahsızlar</v>
      </c>
      <c r="F102" s="82"/>
      <c r="G102" s="44"/>
      <c r="H102" s="1" t="s">
        <v>18</v>
      </c>
      <c r="K102" s="1" t="s">
        <v>247</v>
      </c>
      <c r="P102" s="50">
        <f t="shared" si="26"/>
        <v>7</v>
      </c>
      <c r="Q102" s="50"/>
      <c r="R102" s="50"/>
      <c r="S102" s="50"/>
      <c r="T102" s="50"/>
      <c r="U102" s="50"/>
      <c r="V102" s="50"/>
      <c r="W102" s="50"/>
      <c r="X102" s="50">
        <f t="shared" si="24"/>
        <v>0</v>
      </c>
      <c r="Y102" s="50"/>
      <c r="Z102" s="66"/>
      <c r="AA102" s="52">
        <f t="shared" si="27"/>
        <v>7</v>
      </c>
      <c r="AB102" s="52"/>
      <c r="AC102" s="52"/>
      <c r="AD102" s="52"/>
      <c r="AE102" s="52"/>
      <c r="AF102" s="52"/>
      <c r="AG102" s="52"/>
      <c r="AH102" s="52"/>
      <c r="AI102" s="52">
        <f t="shared" si="25"/>
        <v>0</v>
      </c>
      <c r="AJ102" s="52"/>
      <c r="AK102" s="14"/>
    </row>
    <row r="103" spans="1:37" ht="15.75">
      <c r="A103" s="85"/>
      <c r="B103" s="82"/>
      <c r="C103" s="86"/>
      <c r="D103" s="86"/>
      <c r="E103" s="87"/>
      <c r="F103" s="82"/>
      <c r="G103" s="85"/>
      <c r="H103" s="82"/>
      <c r="I103" s="86"/>
      <c r="J103" s="86"/>
      <c r="K103" s="87"/>
      <c r="P103" s="50">
        <f t="shared" si="26"/>
        <v>8</v>
      </c>
      <c r="Q103" s="50"/>
      <c r="R103" s="50"/>
      <c r="S103" s="50"/>
      <c r="T103" s="50"/>
      <c r="U103" s="50"/>
      <c r="V103" s="50"/>
      <c r="W103" s="50"/>
      <c r="X103" s="50">
        <f t="shared" si="24"/>
        <v>0</v>
      </c>
      <c r="Y103" s="50"/>
      <c r="Z103" s="66"/>
      <c r="AA103" s="52">
        <f t="shared" si="27"/>
        <v>8</v>
      </c>
      <c r="AB103" s="52"/>
      <c r="AC103" s="52"/>
      <c r="AD103" s="52"/>
      <c r="AE103" s="52"/>
      <c r="AF103" s="52"/>
      <c r="AG103" s="52"/>
      <c r="AH103" s="52"/>
      <c r="AI103" s="52">
        <f t="shared" si="25"/>
        <v>0</v>
      </c>
      <c r="AJ103" s="52"/>
      <c r="AK103" s="14"/>
    </row>
    <row r="104" spans="1:37" ht="15.75">
      <c r="A104" s="85"/>
      <c r="B104" s="82"/>
      <c r="C104" s="86"/>
      <c r="D104" s="86"/>
      <c r="E104" s="87"/>
      <c r="F104" s="82"/>
      <c r="G104" s="85"/>
      <c r="H104" s="82"/>
      <c r="I104" s="86"/>
      <c r="J104" s="86"/>
      <c r="K104" s="87"/>
      <c r="P104" s="50">
        <f t="shared" si="26"/>
        <v>9</v>
      </c>
      <c r="Q104" s="50"/>
      <c r="R104" s="50"/>
      <c r="S104" s="50"/>
      <c r="T104" s="50"/>
      <c r="U104" s="50"/>
      <c r="V104" s="50"/>
      <c r="W104" s="50"/>
      <c r="X104" s="50">
        <f t="shared" si="24"/>
        <v>0</v>
      </c>
      <c r="Y104" s="50"/>
      <c r="Z104" s="66"/>
      <c r="AA104" s="52">
        <f t="shared" si="27"/>
        <v>9</v>
      </c>
      <c r="AB104" s="52"/>
      <c r="AC104" s="52"/>
      <c r="AD104" s="52"/>
      <c r="AE104" s="52"/>
      <c r="AF104" s="52"/>
      <c r="AG104" s="52"/>
      <c r="AH104" s="52"/>
      <c r="AI104" s="52">
        <f t="shared" si="25"/>
        <v>0</v>
      </c>
      <c r="AJ104" s="52"/>
      <c r="AK104" s="14"/>
    </row>
    <row r="105" spans="1:37" ht="15.75">
      <c r="A105" s="85"/>
      <c r="B105" s="82"/>
      <c r="C105" s="86"/>
      <c r="D105" s="86"/>
      <c r="E105" s="87"/>
      <c r="F105" s="82"/>
      <c r="G105" s="85"/>
      <c r="H105" s="82"/>
      <c r="I105" s="86"/>
      <c r="J105" s="86"/>
      <c r="K105" s="87"/>
      <c r="P105" s="50">
        <f t="shared" si="26"/>
        <v>10</v>
      </c>
      <c r="Q105" s="50"/>
      <c r="R105" s="50"/>
      <c r="S105" s="50"/>
      <c r="T105" s="50"/>
      <c r="U105" s="50"/>
      <c r="V105" s="50"/>
      <c r="W105" s="50"/>
      <c r="X105" s="50">
        <f t="shared" si="24"/>
        <v>0</v>
      </c>
      <c r="Y105" s="50"/>
      <c r="Z105" s="66"/>
      <c r="AA105" s="52">
        <f t="shared" si="27"/>
        <v>10</v>
      </c>
      <c r="AB105" s="52"/>
      <c r="AC105" s="52"/>
      <c r="AD105" s="52"/>
      <c r="AE105" s="52"/>
      <c r="AF105" s="52"/>
      <c r="AG105" s="52"/>
      <c r="AH105" s="52"/>
      <c r="AI105" s="52">
        <f t="shared" si="25"/>
        <v>0</v>
      </c>
      <c r="AJ105" s="52"/>
      <c r="AK105" s="14"/>
    </row>
    <row r="106" spans="1:37" ht="15.75">
      <c r="A106" s="121"/>
      <c r="B106" s="122"/>
      <c r="C106" s="123"/>
      <c r="D106" s="123"/>
      <c r="E106" s="124"/>
      <c r="F106" s="122"/>
      <c r="G106" s="121"/>
      <c r="H106" s="122"/>
      <c r="I106" s="122"/>
      <c r="J106" s="122"/>
      <c r="K106" s="124"/>
      <c r="P106" s="74"/>
      <c r="Q106" s="11" t="s">
        <v>62</v>
      </c>
      <c r="R106" s="75"/>
      <c r="S106" s="75"/>
      <c r="T106" s="75"/>
      <c r="U106" s="75"/>
      <c r="V106" s="75"/>
      <c r="W106" s="75"/>
      <c r="X106" s="75"/>
      <c r="Y106" s="76"/>
      <c r="Z106" s="14"/>
      <c r="AA106" s="77"/>
      <c r="AB106" s="16" t="s">
        <v>63</v>
      </c>
      <c r="AC106" s="78"/>
      <c r="AD106" s="78"/>
      <c r="AE106" s="78"/>
      <c r="AF106" s="78"/>
      <c r="AG106" s="78"/>
      <c r="AH106" s="78"/>
      <c r="AI106" s="78"/>
      <c r="AJ106" s="79"/>
      <c r="AK106" s="14"/>
    </row>
    <row r="107" spans="1:37" ht="15.75">
      <c r="A107" s="111"/>
      <c r="B107" s="82"/>
      <c r="C107" s="86"/>
      <c r="D107" s="86"/>
      <c r="E107" s="82"/>
      <c r="F107" s="93"/>
      <c r="G107" s="111"/>
      <c r="H107" s="82"/>
      <c r="I107" s="82"/>
      <c r="J107" s="82"/>
      <c r="K107" s="87"/>
      <c r="P107" s="80"/>
      <c r="Q107" s="12" t="s">
        <v>27</v>
      </c>
      <c r="R107" s="11" t="s">
        <v>28</v>
      </c>
      <c r="S107" s="12" t="s">
        <v>29</v>
      </c>
      <c r="T107" s="12" t="s">
        <v>30</v>
      </c>
      <c r="U107" s="12" t="s">
        <v>31</v>
      </c>
      <c r="V107" s="12" t="s">
        <v>32</v>
      </c>
      <c r="W107" s="12" t="s">
        <v>33</v>
      </c>
      <c r="X107" s="12" t="s">
        <v>34</v>
      </c>
      <c r="Y107" s="11" t="s">
        <v>35</v>
      </c>
      <c r="Z107" s="14"/>
      <c r="AA107" s="81"/>
      <c r="AB107" s="17" t="s">
        <v>27</v>
      </c>
      <c r="AC107" s="16" t="s">
        <v>28</v>
      </c>
      <c r="AD107" s="17" t="s">
        <v>29</v>
      </c>
      <c r="AE107" s="17" t="s">
        <v>30</v>
      </c>
      <c r="AF107" s="17" t="s">
        <v>31</v>
      </c>
      <c r="AG107" s="17" t="s">
        <v>32</v>
      </c>
      <c r="AH107" s="17" t="s">
        <v>33</v>
      </c>
      <c r="AI107" s="17" t="s">
        <v>34</v>
      </c>
      <c r="AJ107" s="16" t="s">
        <v>35</v>
      </c>
      <c r="AK107" s="14"/>
    </row>
    <row r="108" spans="1:37" ht="15.75">
      <c r="A108" s="29">
        <f>+A96+7</f>
        <v>43071</v>
      </c>
      <c r="B108" s="30" t="s">
        <v>64</v>
      </c>
      <c r="C108" s="30" t="s">
        <v>38</v>
      </c>
      <c r="D108" s="31"/>
      <c r="E108" s="30"/>
      <c r="F108" s="94"/>
      <c r="G108" s="33">
        <f>+A108</f>
        <v>43071</v>
      </c>
      <c r="H108" s="34" t="s">
        <v>64</v>
      </c>
      <c r="I108" s="34" t="s">
        <v>37</v>
      </c>
      <c r="J108" s="35"/>
      <c r="K108" s="36"/>
      <c r="P108" s="37">
        <v>1</v>
      </c>
      <c r="Q108" s="37"/>
      <c r="R108" s="37"/>
      <c r="S108" s="37"/>
      <c r="T108" s="37"/>
      <c r="U108" s="37"/>
      <c r="V108" s="37"/>
      <c r="W108" s="37"/>
      <c r="X108" s="37">
        <f t="shared" ref="X108:X117" si="28">+V108-W108</f>
        <v>0</v>
      </c>
      <c r="Y108" s="37"/>
      <c r="Z108" s="83"/>
      <c r="AA108" s="39">
        <v>1</v>
      </c>
      <c r="AB108" s="39"/>
      <c r="AC108" s="39"/>
      <c r="AD108" s="39"/>
      <c r="AE108" s="39"/>
      <c r="AF108" s="39"/>
      <c r="AG108" s="39"/>
      <c r="AH108" s="39"/>
      <c r="AI108" s="39">
        <f t="shared" ref="AI108:AI117" si="29">+AG108-AH108</f>
        <v>0</v>
      </c>
      <c r="AJ108" s="39"/>
      <c r="AK108" s="14"/>
    </row>
    <row r="109" spans="1:37" ht="15.75">
      <c r="A109" s="85"/>
      <c r="B109" s="82"/>
      <c r="C109" s="86"/>
      <c r="D109" s="86"/>
      <c r="E109" s="82"/>
      <c r="F109" s="94"/>
      <c r="G109" s="111"/>
      <c r="H109" s="82"/>
      <c r="I109" s="82"/>
      <c r="J109" s="82"/>
      <c r="K109" s="87"/>
      <c r="P109" s="37">
        <f t="shared" ref="P109:P117" si="30">+P108+1</f>
        <v>2</v>
      </c>
      <c r="Q109" s="37"/>
      <c r="R109" s="37"/>
      <c r="S109" s="37"/>
      <c r="T109" s="37"/>
      <c r="U109" s="37"/>
      <c r="V109" s="37"/>
      <c r="W109" s="37"/>
      <c r="X109" s="37">
        <f t="shared" si="28"/>
        <v>0</v>
      </c>
      <c r="Y109" s="37"/>
      <c r="Z109" s="83"/>
      <c r="AA109" s="39">
        <f t="shared" ref="AA109:AA117" si="31">+AA108+1</f>
        <v>2</v>
      </c>
      <c r="AB109" s="39"/>
      <c r="AC109" s="39"/>
      <c r="AD109" s="39"/>
      <c r="AE109" s="39"/>
      <c r="AF109" s="39"/>
      <c r="AG109" s="39"/>
      <c r="AH109" s="39"/>
      <c r="AI109" s="39">
        <f t="shared" si="29"/>
        <v>0</v>
      </c>
      <c r="AJ109" s="39"/>
      <c r="AK109" s="14"/>
    </row>
    <row r="110" spans="1:37" ht="15.75">
      <c r="A110" s="85" t="s">
        <v>39</v>
      </c>
      <c r="B110" s="82" t="str">
        <f>+A7</f>
        <v>Bursa Uşaklar</v>
      </c>
      <c r="C110" s="95"/>
      <c r="D110" s="95"/>
      <c r="E110" s="82" t="str">
        <f>+A11</f>
        <v>3568 Bursaspor</v>
      </c>
      <c r="F110" s="94"/>
      <c r="G110" s="85" t="s">
        <v>39</v>
      </c>
      <c r="H110" s="46" t="str">
        <f>+B7</f>
        <v>Bağımsızlar 89</v>
      </c>
      <c r="I110" s="120"/>
      <c r="J110" s="45"/>
      <c r="K110" s="43" t="str">
        <f>+B11</f>
        <v>Kollektif spor</v>
      </c>
      <c r="P110" s="37">
        <f t="shared" si="30"/>
        <v>3</v>
      </c>
      <c r="Q110" s="37"/>
      <c r="R110" s="37"/>
      <c r="S110" s="37"/>
      <c r="T110" s="37"/>
      <c r="U110" s="37"/>
      <c r="V110" s="37"/>
      <c r="W110" s="37"/>
      <c r="X110" s="37">
        <f t="shared" si="28"/>
        <v>0</v>
      </c>
      <c r="Y110" s="37"/>
      <c r="Z110" s="83"/>
      <c r="AA110" s="39">
        <f t="shared" si="31"/>
        <v>3</v>
      </c>
      <c r="AB110" s="39"/>
      <c r="AC110" s="39"/>
      <c r="AD110" s="39"/>
      <c r="AE110" s="39"/>
      <c r="AF110" s="39"/>
      <c r="AG110" s="39"/>
      <c r="AH110" s="39"/>
      <c r="AI110" s="39">
        <f t="shared" si="29"/>
        <v>0</v>
      </c>
      <c r="AJ110" s="39"/>
      <c r="AK110" s="14"/>
    </row>
    <row r="111" spans="1:37" ht="15.75">
      <c r="A111" s="85" t="s">
        <v>40</v>
      </c>
      <c r="B111" s="41" t="str">
        <f>+A4</f>
        <v>Denetim spor</v>
      </c>
      <c r="C111" s="120"/>
      <c r="D111" s="45"/>
      <c r="E111" s="41" t="str">
        <f>+A10</f>
        <v>1326 Yeşil İnciler</v>
      </c>
      <c r="F111" s="94"/>
      <c r="G111" s="85" t="s">
        <v>40</v>
      </c>
      <c r="H111" s="46" t="str">
        <f>+B4</f>
        <v>Altın Mizan</v>
      </c>
      <c r="I111" s="120"/>
      <c r="J111" s="45"/>
      <c r="K111" s="43" t="str">
        <f>+B10</f>
        <v>Uludağ spor</v>
      </c>
      <c r="P111" s="37">
        <f t="shared" si="30"/>
        <v>4</v>
      </c>
      <c r="Q111" s="37"/>
      <c r="R111" s="37"/>
      <c r="S111" s="37"/>
      <c r="T111" s="37"/>
      <c r="U111" s="37"/>
      <c r="V111" s="37"/>
      <c r="W111" s="37"/>
      <c r="X111" s="37">
        <f t="shared" si="28"/>
        <v>0</v>
      </c>
      <c r="Y111" s="37"/>
      <c r="Z111" s="83"/>
      <c r="AA111" s="39">
        <f t="shared" si="31"/>
        <v>4</v>
      </c>
      <c r="AB111" s="39"/>
      <c r="AC111" s="39"/>
      <c r="AD111" s="39"/>
      <c r="AE111" s="39"/>
      <c r="AF111" s="39"/>
      <c r="AG111" s="39"/>
      <c r="AH111" s="39"/>
      <c r="AI111" s="39">
        <f t="shared" si="29"/>
        <v>0</v>
      </c>
      <c r="AJ111" s="39"/>
      <c r="AK111" s="14"/>
    </row>
    <row r="112" spans="1:37" ht="15.75">
      <c r="A112" s="85" t="s">
        <v>41</v>
      </c>
      <c r="B112" s="41" t="str">
        <f>+A5</f>
        <v>Mali Çözüm</v>
      </c>
      <c r="C112" s="120"/>
      <c r="D112" s="45"/>
      <c r="E112" s="41" t="str">
        <f>+A9</f>
        <v>Ergen İdman Yurdu</v>
      </c>
      <c r="F112" s="94"/>
      <c r="G112" s="85" t="s">
        <v>41</v>
      </c>
      <c r="H112" s="96" t="str">
        <f>+B6</f>
        <v>Göktürkler</v>
      </c>
      <c r="I112" s="95"/>
      <c r="J112" s="95"/>
      <c r="K112" s="87" t="str">
        <f>+B8</f>
        <v>Karacabey Sütaş</v>
      </c>
      <c r="P112" s="50">
        <f t="shared" si="30"/>
        <v>5</v>
      </c>
      <c r="Q112" s="50"/>
      <c r="R112" s="50"/>
      <c r="S112" s="50"/>
      <c r="T112" s="50"/>
      <c r="U112" s="50"/>
      <c r="V112" s="50"/>
      <c r="W112" s="50"/>
      <c r="X112" s="50">
        <f t="shared" si="28"/>
        <v>0</v>
      </c>
      <c r="Y112" s="50"/>
      <c r="Z112" s="66"/>
      <c r="AA112" s="52">
        <f t="shared" si="31"/>
        <v>5</v>
      </c>
      <c r="AB112" s="52"/>
      <c r="AC112" s="52"/>
      <c r="AD112" s="52"/>
      <c r="AE112" s="52"/>
      <c r="AF112" s="52"/>
      <c r="AG112" s="52"/>
      <c r="AH112" s="52"/>
      <c r="AI112" s="52">
        <f t="shared" si="29"/>
        <v>0</v>
      </c>
      <c r="AJ112" s="52"/>
      <c r="AK112" s="14"/>
    </row>
    <row r="113" spans="1:37" ht="15.75">
      <c r="A113" s="85" t="s">
        <v>42</v>
      </c>
      <c r="B113" s="82" t="str">
        <f>+A6</f>
        <v>1299 Osmanlı Spor</v>
      </c>
      <c r="C113" s="95"/>
      <c r="D113" s="95"/>
      <c r="E113" s="82" t="str">
        <f>+A8</f>
        <v>Mali Yıldızlar</v>
      </c>
      <c r="F113" s="94"/>
      <c r="G113" s="85" t="s">
        <v>42</v>
      </c>
      <c r="H113" s="46" t="str">
        <f>+B3</f>
        <v>Mavi Yıldızlar</v>
      </c>
      <c r="I113" s="45"/>
      <c r="J113" s="45"/>
      <c r="K113" s="47" t="str">
        <f>+B2</f>
        <v>Tek Düzen Spor</v>
      </c>
      <c r="P113" s="50">
        <f t="shared" si="30"/>
        <v>6</v>
      </c>
      <c r="Q113" s="50"/>
      <c r="R113" s="50"/>
      <c r="S113" s="50"/>
      <c r="T113" s="50"/>
      <c r="U113" s="50"/>
      <c r="V113" s="50"/>
      <c r="W113" s="50"/>
      <c r="X113" s="50">
        <f t="shared" si="28"/>
        <v>0</v>
      </c>
      <c r="Y113" s="50"/>
      <c r="Z113" s="66"/>
      <c r="AA113" s="52">
        <f t="shared" si="31"/>
        <v>6</v>
      </c>
      <c r="AB113" s="52"/>
      <c r="AC113" s="52"/>
      <c r="AD113" s="52"/>
      <c r="AE113" s="52"/>
      <c r="AF113" s="52"/>
      <c r="AG113" s="52"/>
      <c r="AH113" s="52"/>
      <c r="AI113" s="52">
        <f t="shared" si="29"/>
        <v>0</v>
      </c>
      <c r="AJ113" s="52"/>
      <c r="AK113" s="14"/>
    </row>
    <row r="114" spans="1:37" ht="15.75">
      <c r="A114" s="44" t="s">
        <v>43</v>
      </c>
      <c r="B114" s="82" t="str">
        <f>+A3</f>
        <v>Akyıl İnşaat GEMLİK</v>
      </c>
      <c r="C114" s="45"/>
      <c r="D114" s="45"/>
      <c r="E114" s="82" t="str">
        <f>+A2</f>
        <v>Matrahsızlar</v>
      </c>
      <c r="F114" s="94"/>
      <c r="G114" s="44"/>
      <c r="H114" s="1" t="s">
        <v>19</v>
      </c>
      <c r="K114" s="1" t="s">
        <v>247</v>
      </c>
      <c r="P114" s="50">
        <f t="shared" si="30"/>
        <v>7</v>
      </c>
      <c r="Q114" s="50"/>
      <c r="R114" s="50"/>
      <c r="S114" s="50"/>
      <c r="T114" s="50"/>
      <c r="U114" s="50"/>
      <c r="V114" s="50"/>
      <c r="W114" s="50"/>
      <c r="X114" s="50">
        <f t="shared" si="28"/>
        <v>0</v>
      </c>
      <c r="Y114" s="50"/>
      <c r="Z114" s="66"/>
      <c r="AA114" s="52">
        <f t="shared" si="31"/>
        <v>7</v>
      </c>
      <c r="AB114" s="52"/>
      <c r="AC114" s="52"/>
      <c r="AD114" s="52"/>
      <c r="AE114" s="52"/>
      <c r="AF114" s="52"/>
      <c r="AG114" s="52"/>
      <c r="AH114" s="52"/>
      <c r="AI114" s="52">
        <f t="shared" si="29"/>
        <v>0</v>
      </c>
      <c r="AJ114" s="52"/>
      <c r="AK114" s="14"/>
    </row>
    <row r="115" spans="1:37" ht="15.75">
      <c r="A115" s="85"/>
      <c r="B115" s="82"/>
      <c r="C115" s="98"/>
      <c r="D115" s="98"/>
      <c r="E115" s="19"/>
      <c r="F115" s="94"/>
      <c r="G115" s="85"/>
      <c r="H115" s="82"/>
      <c r="I115" s="86"/>
      <c r="J115" s="86"/>
      <c r="K115" s="87"/>
      <c r="P115" s="50">
        <f t="shared" si="30"/>
        <v>8</v>
      </c>
      <c r="Q115" s="50"/>
      <c r="R115" s="50"/>
      <c r="S115" s="50"/>
      <c r="T115" s="50"/>
      <c r="U115" s="50"/>
      <c r="V115" s="50"/>
      <c r="W115" s="50"/>
      <c r="X115" s="50">
        <f t="shared" si="28"/>
        <v>0</v>
      </c>
      <c r="Y115" s="50"/>
      <c r="Z115" s="66"/>
      <c r="AA115" s="52">
        <f t="shared" si="31"/>
        <v>8</v>
      </c>
      <c r="AB115" s="52"/>
      <c r="AC115" s="52"/>
      <c r="AD115" s="52"/>
      <c r="AE115" s="52"/>
      <c r="AF115" s="52"/>
      <c r="AG115" s="52"/>
      <c r="AH115" s="52"/>
      <c r="AI115" s="52">
        <f t="shared" si="29"/>
        <v>0</v>
      </c>
      <c r="AJ115" s="52"/>
      <c r="AK115" s="14"/>
    </row>
    <row r="116" spans="1:37" ht="15.75">
      <c r="A116" s="85"/>
      <c r="B116" s="82"/>
      <c r="C116" s="98"/>
      <c r="D116" s="98"/>
      <c r="E116" s="19"/>
      <c r="F116" s="94"/>
      <c r="G116" s="85"/>
      <c r="H116" s="82"/>
      <c r="I116" s="86"/>
      <c r="J116" s="86"/>
      <c r="K116" s="87"/>
      <c r="P116" s="50">
        <f t="shared" si="30"/>
        <v>9</v>
      </c>
      <c r="Q116" s="50"/>
      <c r="R116" s="50"/>
      <c r="S116" s="50"/>
      <c r="T116" s="50"/>
      <c r="U116" s="50"/>
      <c r="V116" s="50"/>
      <c r="W116" s="50"/>
      <c r="X116" s="50">
        <f t="shared" si="28"/>
        <v>0</v>
      </c>
      <c r="Y116" s="50"/>
      <c r="Z116" s="66"/>
      <c r="AA116" s="52">
        <f t="shared" si="31"/>
        <v>9</v>
      </c>
      <c r="AB116" s="52"/>
      <c r="AC116" s="52"/>
      <c r="AD116" s="52"/>
      <c r="AE116" s="52"/>
      <c r="AF116" s="52"/>
      <c r="AG116" s="52"/>
      <c r="AH116" s="52"/>
      <c r="AI116" s="52">
        <f t="shared" si="29"/>
        <v>0</v>
      </c>
      <c r="AJ116" s="52"/>
      <c r="AK116" s="14"/>
    </row>
    <row r="117" spans="1:37" ht="15.75">
      <c r="A117" s="85"/>
      <c r="B117" s="82"/>
      <c r="C117" s="86"/>
      <c r="D117" s="86"/>
      <c r="E117" s="82"/>
      <c r="F117" s="99"/>
      <c r="G117" s="85"/>
      <c r="H117" s="82"/>
      <c r="I117" s="86"/>
      <c r="J117" s="86"/>
      <c r="K117" s="87"/>
      <c r="P117" s="50">
        <f t="shared" si="30"/>
        <v>10</v>
      </c>
      <c r="Q117" s="50"/>
      <c r="R117" s="50"/>
      <c r="S117" s="50"/>
      <c r="T117" s="50"/>
      <c r="U117" s="50"/>
      <c r="V117" s="50"/>
      <c r="W117" s="50"/>
      <c r="X117" s="50">
        <f t="shared" si="28"/>
        <v>0</v>
      </c>
      <c r="Y117" s="50"/>
      <c r="Z117" s="66"/>
      <c r="AA117" s="52">
        <f t="shared" si="31"/>
        <v>10</v>
      </c>
      <c r="AB117" s="52"/>
      <c r="AC117" s="52"/>
      <c r="AD117" s="52"/>
      <c r="AE117" s="52"/>
      <c r="AF117" s="52"/>
      <c r="AG117" s="52"/>
      <c r="AH117" s="52"/>
      <c r="AI117" s="52">
        <f t="shared" si="29"/>
        <v>0</v>
      </c>
      <c r="AJ117" s="52"/>
      <c r="AK117" s="14"/>
    </row>
    <row r="118" spans="1:37" ht="15.75">
      <c r="A118" s="121"/>
      <c r="B118" s="122"/>
      <c r="C118" s="123"/>
      <c r="D118" s="123"/>
      <c r="E118" s="124"/>
      <c r="F118" s="125"/>
      <c r="G118" s="121"/>
      <c r="H118" s="122"/>
      <c r="I118" s="122"/>
      <c r="J118" s="122"/>
      <c r="K118" s="124"/>
      <c r="P118" s="74"/>
      <c r="Q118" s="11" t="s">
        <v>65</v>
      </c>
      <c r="R118" s="75"/>
      <c r="S118" s="75"/>
      <c r="T118" s="75"/>
      <c r="U118" s="75"/>
      <c r="V118" s="75"/>
      <c r="W118" s="75"/>
      <c r="X118" s="75"/>
      <c r="Y118" s="76"/>
      <c r="Z118" s="14"/>
      <c r="AA118" s="77"/>
      <c r="AB118" s="16" t="s">
        <v>66</v>
      </c>
      <c r="AC118" s="78"/>
      <c r="AD118" s="78"/>
      <c r="AE118" s="78"/>
      <c r="AF118" s="78"/>
      <c r="AG118" s="78"/>
      <c r="AH118" s="78"/>
      <c r="AI118" s="78"/>
      <c r="AJ118" s="79"/>
      <c r="AK118" s="14"/>
    </row>
    <row r="119" spans="1:37" ht="15.75">
      <c r="A119" s="126"/>
      <c r="B119" s="127"/>
      <c r="C119" s="128"/>
      <c r="D119" s="128"/>
      <c r="E119" s="129"/>
      <c r="F119" s="127"/>
      <c r="G119" s="126"/>
      <c r="H119" s="127"/>
      <c r="I119" s="127"/>
      <c r="J119" s="127"/>
      <c r="K119" s="129"/>
      <c r="P119" s="80"/>
      <c r="Q119" s="12" t="s">
        <v>27</v>
      </c>
      <c r="R119" s="11" t="s">
        <v>28</v>
      </c>
      <c r="S119" s="12" t="s">
        <v>29</v>
      </c>
      <c r="T119" s="12" t="s">
        <v>30</v>
      </c>
      <c r="U119" s="12" t="s">
        <v>31</v>
      </c>
      <c r="V119" s="12" t="s">
        <v>32</v>
      </c>
      <c r="W119" s="12" t="s">
        <v>33</v>
      </c>
      <c r="X119" s="12" t="s">
        <v>34</v>
      </c>
      <c r="Y119" s="11" t="s">
        <v>35</v>
      </c>
      <c r="Z119" s="14"/>
      <c r="AA119" s="81"/>
      <c r="AB119" s="17" t="s">
        <v>27</v>
      </c>
      <c r="AC119" s="16" t="s">
        <v>28</v>
      </c>
      <c r="AD119" s="17" t="s">
        <v>29</v>
      </c>
      <c r="AE119" s="17" t="s">
        <v>30</v>
      </c>
      <c r="AF119" s="17" t="s">
        <v>31</v>
      </c>
      <c r="AG119" s="17" t="s">
        <v>32</v>
      </c>
      <c r="AH119" s="17" t="s">
        <v>33</v>
      </c>
      <c r="AI119" s="17" t="s">
        <v>34</v>
      </c>
      <c r="AJ119" s="16" t="s">
        <v>35</v>
      </c>
      <c r="AK119" s="14"/>
    </row>
    <row r="120" spans="1:37" ht="15.75">
      <c r="A120" s="29">
        <f>+A108+7</f>
        <v>43078</v>
      </c>
      <c r="B120" s="30" t="s">
        <v>67</v>
      </c>
      <c r="C120" s="30" t="s">
        <v>37</v>
      </c>
      <c r="D120" s="31"/>
      <c r="E120" s="32"/>
      <c r="F120" s="82"/>
      <c r="G120" s="33">
        <f>+A120</f>
        <v>43078</v>
      </c>
      <c r="H120" s="34" t="s">
        <v>67</v>
      </c>
      <c r="I120" s="34" t="s">
        <v>38</v>
      </c>
      <c r="J120" s="35"/>
      <c r="K120" s="36"/>
      <c r="P120" s="37">
        <v>1</v>
      </c>
      <c r="Q120" s="37"/>
      <c r="R120" s="37"/>
      <c r="S120" s="37"/>
      <c r="T120" s="37"/>
      <c r="U120" s="37"/>
      <c r="V120" s="37"/>
      <c r="W120" s="37"/>
      <c r="X120" s="37">
        <f t="shared" ref="X120:X129" si="32">+V120-W120</f>
        <v>0</v>
      </c>
      <c r="Y120" s="37"/>
      <c r="Z120" s="83"/>
      <c r="AA120" s="39">
        <v>1</v>
      </c>
      <c r="AB120" s="39"/>
      <c r="AC120" s="39"/>
      <c r="AD120" s="39"/>
      <c r="AE120" s="39"/>
      <c r="AF120" s="39"/>
      <c r="AG120" s="39"/>
      <c r="AH120" s="39"/>
      <c r="AI120" s="39">
        <f t="shared" ref="AI120:AI129" si="33">+AG120-AH120</f>
        <v>0</v>
      </c>
      <c r="AJ120" s="39"/>
      <c r="AK120" s="14"/>
    </row>
    <row r="121" spans="1:37" ht="15.75">
      <c r="A121" s="85"/>
      <c r="B121" s="82"/>
      <c r="C121" s="86"/>
      <c r="D121" s="86"/>
      <c r="E121" s="87"/>
      <c r="F121" s="82"/>
      <c r="G121" s="111"/>
      <c r="H121" s="82"/>
      <c r="I121" s="82"/>
      <c r="J121" s="82"/>
      <c r="K121" s="87"/>
      <c r="P121" s="37">
        <f t="shared" ref="P121:P129" si="34">+P120+1</f>
        <v>2</v>
      </c>
      <c r="Q121" s="37"/>
      <c r="R121" s="37"/>
      <c r="S121" s="37"/>
      <c r="T121" s="37"/>
      <c r="U121" s="37"/>
      <c r="V121" s="37"/>
      <c r="W121" s="37"/>
      <c r="X121" s="37">
        <f t="shared" si="32"/>
        <v>0</v>
      </c>
      <c r="Y121" s="37"/>
      <c r="Z121" s="83"/>
      <c r="AA121" s="39">
        <f t="shared" ref="AA121:AA129" si="35">+AA120+1</f>
        <v>2</v>
      </c>
      <c r="AB121" s="39"/>
      <c r="AC121" s="39"/>
      <c r="AD121" s="39"/>
      <c r="AE121" s="39"/>
      <c r="AF121" s="39"/>
      <c r="AG121" s="39"/>
      <c r="AH121" s="39"/>
      <c r="AI121" s="39">
        <f t="shared" si="33"/>
        <v>0</v>
      </c>
      <c r="AJ121" s="39"/>
      <c r="AK121" s="14"/>
    </row>
    <row r="122" spans="1:37" ht="15.75">
      <c r="A122" s="85" t="s">
        <v>39</v>
      </c>
      <c r="B122" s="41" t="str">
        <f>+A2</f>
        <v>Matrahsızlar</v>
      </c>
      <c r="C122" s="120"/>
      <c r="D122" s="45"/>
      <c r="E122" s="43" t="str">
        <f>+A4</f>
        <v>Denetim spor</v>
      </c>
      <c r="F122" s="82"/>
      <c r="G122" s="85" t="s">
        <v>39</v>
      </c>
      <c r="H122" s="46" t="str">
        <f>+B2</f>
        <v>Tek Düzen Spor</v>
      </c>
      <c r="I122" s="120"/>
      <c r="J122" s="45"/>
      <c r="K122" s="47" t="str">
        <f>+B4</f>
        <v>Altın Mizan</v>
      </c>
      <c r="P122" s="37">
        <f t="shared" si="34"/>
        <v>3</v>
      </c>
      <c r="Q122" s="37"/>
      <c r="R122" s="37"/>
      <c r="S122" s="37"/>
      <c r="T122" s="37"/>
      <c r="U122" s="37"/>
      <c r="V122" s="37"/>
      <c r="W122" s="37"/>
      <c r="X122" s="37">
        <f t="shared" si="32"/>
        <v>0</v>
      </c>
      <c r="Y122" s="37"/>
      <c r="Z122" s="83"/>
      <c r="AA122" s="39">
        <f t="shared" si="35"/>
        <v>3</v>
      </c>
      <c r="AB122" s="39"/>
      <c r="AC122" s="39"/>
      <c r="AD122" s="39"/>
      <c r="AE122" s="39"/>
      <c r="AF122" s="39"/>
      <c r="AG122" s="39"/>
      <c r="AH122" s="39"/>
      <c r="AI122" s="39">
        <f t="shared" si="33"/>
        <v>0</v>
      </c>
      <c r="AJ122" s="39"/>
      <c r="AK122" s="14"/>
    </row>
    <row r="123" spans="1:37" ht="15.75">
      <c r="A123" s="85" t="s">
        <v>40</v>
      </c>
      <c r="B123" s="41" t="str">
        <f>+A8</f>
        <v>Mali Yıldızlar</v>
      </c>
      <c r="C123" s="120"/>
      <c r="D123" s="45"/>
      <c r="E123" s="43" t="str">
        <f>+A7</f>
        <v>Bursa Uşaklar</v>
      </c>
      <c r="F123" s="82"/>
      <c r="G123" s="85" t="s">
        <v>40</v>
      </c>
      <c r="H123" s="46" t="str">
        <f>+B8</f>
        <v>Karacabey Sütaş</v>
      </c>
      <c r="I123" s="120"/>
      <c r="J123" s="45"/>
      <c r="K123" s="47" t="str">
        <f>+B7</f>
        <v>Bağımsızlar 89</v>
      </c>
      <c r="P123" s="37">
        <f t="shared" si="34"/>
        <v>4</v>
      </c>
      <c r="Q123" s="37"/>
      <c r="R123" s="37"/>
      <c r="S123" s="37"/>
      <c r="T123" s="37"/>
      <c r="U123" s="37"/>
      <c r="V123" s="37"/>
      <c r="W123" s="37"/>
      <c r="X123" s="37">
        <f t="shared" si="32"/>
        <v>0</v>
      </c>
      <c r="Y123" s="37"/>
      <c r="Z123" s="83"/>
      <c r="AA123" s="39">
        <f t="shared" si="35"/>
        <v>4</v>
      </c>
      <c r="AB123" s="39"/>
      <c r="AC123" s="39"/>
      <c r="AD123" s="39"/>
      <c r="AE123" s="39"/>
      <c r="AF123" s="39"/>
      <c r="AG123" s="39"/>
      <c r="AH123" s="39"/>
      <c r="AI123" s="39">
        <f t="shared" si="33"/>
        <v>0</v>
      </c>
      <c r="AJ123" s="39"/>
      <c r="AK123" s="14"/>
    </row>
    <row r="124" spans="1:37" ht="15.75">
      <c r="A124" s="85" t="s">
        <v>41</v>
      </c>
      <c r="B124" s="41" t="str">
        <f>+A9</f>
        <v>Ergen İdman Yurdu</v>
      </c>
      <c r="C124" s="120"/>
      <c r="D124" s="45"/>
      <c r="E124" s="43" t="str">
        <f>+A6</f>
        <v>1299 Osmanlı Spor</v>
      </c>
      <c r="F124" s="82"/>
      <c r="G124" s="85" t="s">
        <v>41</v>
      </c>
      <c r="H124" s="46" t="str">
        <f>+B9</f>
        <v>Reeskont City</v>
      </c>
      <c r="I124" s="120"/>
      <c r="J124" s="45"/>
      <c r="K124" s="47" t="str">
        <f>+B6</f>
        <v>Göktürkler</v>
      </c>
      <c r="P124" s="50">
        <f t="shared" si="34"/>
        <v>5</v>
      </c>
      <c r="Q124" s="50"/>
      <c r="R124" s="50"/>
      <c r="S124" s="50"/>
      <c r="T124" s="50"/>
      <c r="U124" s="50"/>
      <c r="V124" s="50"/>
      <c r="W124" s="50"/>
      <c r="X124" s="50">
        <f t="shared" si="32"/>
        <v>0</v>
      </c>
      <c r="Y124" s="50"/>
      <c r="Z124" s="66"/>
      <c r="AA124" s="52">
        <f t="shared" si="35"/>
        <v>5</v>
      </c>
      <c r="AB124" s="52"/>
      <c r="AC124" s="52"/>
      <c r="AD124" s="52"/>
      <c r="AE124" s="52"/>
      <c r="AF124" s="52"/>
      <c r="AG124" s="52"/>
      <c r="AH124" s="52"/>
      <c r="AI124" s="52">
        <f t="shared" si="33"/>
        <v>0</v>
      </c>
      <c r="AJ124" s="52"/>
      <c r="AK124" s="14"/>
    </row>
    <row r="125" spans="1:37" ht="15.75">
      <c r="A125" s="85" t="s">
        <v>42</v>
      </c>
      <c r="B125" s="82" t="str">
        <f>+A10</f>
        <v>1326 Yeşil İnciler</v>
      </c>
      <c r="C125" s="95"/>
      <c r="D125" s="95"/>
      <c r="E125" s="87" t="str">
        <f>+A5</f>
        <v>Mali Çözüm</v>
      </c>
      <c r="F125" s="82"/>
      <c r="G125" s="85" t="s">
        <v>42</v>
      </c>
      <c r="H125" s="46" t="str">
        <f>+B11</f>
        <v>Kollektif spor</v>
      </c>
      <c r="I125" s="45"/>
      <c r="J125" s="45"/>
      <c r="K125" s="47" t="str">
        <f>+B3</f>
        <v>Mavi Yıldızlar</v>
      </c>
      <c r="P125" s="50">
        <f t="shared" si="34"/>
        <v>6</v>
      </c>
      <c r="Q125" s="50"/>
      <c r="R125" s="50"/>
      <c r="S125" s="50"/>
      <c r="T125" s="50"/>
      <c r="U125" s="50"/>
      <c r="V125" s="50"/>
      <c r="W125" s="50"/>
      <c r="X125" s="50">
        <f t="shared" si="32"/>
        <v>0</v>
      </c>
      <c r="Y125" s="50"/>
      <c r="Z125" s="66"/>
      <c r="AA125" s="52">
        <f t="shared" si="35"/>
        <v>6</v>
      </c>
      <c r="AB125" s="52"/>
      <c r="AC125" s="52"/>
      <c r="AD125" s="52"/>
      <c r="AE125" s="52"/>
      <c r="AF125" s="52"/>
      <c r="AG125" s="52"/>
      <c r="AH125" s="52"/>
      <c r="AI125" s="52">
        <f t="shared" si="33"/>
        <v>0</v>
      </c>
      <c r="AJ125" s="52"/>
      <c r="AK125" s="14"/>
    </row>
    <row r="126" spans="1:37" ht="15.75">
      <c r="A126" s="44" t="s">
        <v>43</v>
      </c>
      <c r="B126" s="82" t="str">
        <f>+A11</f>
        <v>3568 Bursaspor</v>
      </c>
      <c r="C126" s="45"/>
      <c r="D126" s="45"/>
      <c r="E126" s="87" t="str">
        <f>+A3</f>
        <v>Akyıl İnşaat GEMLİK</v>
      </c>
      <c r="F126" s="82"/>
      <c r="G126" s="44"/>
      <c r="H126" s="1" t="s">
        <v>249</v>
      </c>
      <c r="K126" s="1" t="s">
        <v>247</v>
      </c>
      <c r="P126" s="50">
        <f t="shared" si="34"/>
        <v>7</v>
      </c>
      <c r="Q126" s="50"/>
      <c r="R126" s="50"/>
      <c r="S126" s="50"/>
      <c r="T126" s="50"/>
      <c r="U126" s="50"/>
      <c r="V126" s="50"/>
      <c r="W126" s="50"/>
      <c r="X126" s="50">
        <f t="shared" si="32"/>
        <v>0</v>
      </c>
      <c r="Y126" s="50"/>
      <c r="Z126" s="66"/>
      <c r="AA126" s="52">
        <f t="shared" si="35"/>
        <v>7</v>
      </c>
      <c r="AB126" s="52"/>
      <c r="AC126" s="52"/>
      <c r="AD126" s="52"/>
      <c r="AE126" s="52"/>
      <c r="AF126" s="52"/>
      <c r="AG126" s="52"/>
      <c r="AH126" s="52"/>
      <c r="AI126" s="52">
        <f t="shared" si="33"/>
        <v>0</v>
      </c>
      <c r="AJ126" s="52"/>
      <c r="AK126" s="14"/>
    </row>
    <row r="127" spans="1:37" ht="15.75">
      <c r="A127" s="85"/>
      <c r="B127" s="82"/>
      <c r="C127" s="86"/>
      <c r="D127" s="86"/>
      <c r="E127" s="87"/>
      <c r="F127" s="82"/>
      <c r="G127" s="85"/>
      <c r="H127" s="82"/>
      <c r="I127" s="86"/>
      <c r="J127" s="86"/>
      <c r="K127" s="87"/>
      <c r="P127" s="50">
        <f t="shared" si="34"/>
        <v>8</v>
      </c>
      <c r="Q127" s="50"/>
      <c r="R127" s="50"/>
      <c r="S127" s="50"/>
      <c r="T127" s="50"/>
      <c r="U127" s="50"/>
      <c r="V127" s="50"/>
      <c r="W127" s="50"/>
      <c r="X127" s="50">
        <f t="shared" si="32"/>
        <v>0</v>
      </c>
      <c r="Y127" s="50"/>
      <c r="Z127" s="66"/>
      <c r="AA127" s="52">
        <f t="shared" si="35"/>
        <v>8</v>
      </c>
      <c r="AB127" s="52"/>
      <c r="AC127" s="52"/>
      <c r="AD127" s="52"/>
      <c r="AE127" s="52"/>
      <c r="AF127" s="52"/>
      <c r="AG127" s="52"/>
      <c r="AH127" s="52"/>
      <c r="AI127" s="52">
        <f t="shared" si="33"/>
        <v>0</v>
      </c>
      <c r="AJ127" s="52"/>
      <c r="AK127" s="14"/>
    </row>
    <row r="128" spans="1:37" ht="15.75">
      <c r="A128" s="130"/>
      <c r="B128" s="125"/>
      <c r="C128" s="131"/>
      <c r="D128" s="131"/>
      <c r="E128" s="132"/>
      <c r="F128" s="125"/>
      <c r="G128" s="130"/>
      <c r="H128" s="125"/>
      <c r="I128" s="131"/>
      <c r="J128" s="131"/>
      <c r="K128" s="132"/>
      <c r="P128" s="50">
        <f t="shared" si="34"/>
        <v>9</v>
      </c>
      <c r="Q128" s="50"/>
      <c r="R128" s="50"/>
      <c r="S128" s="50"/>
      <c r="T128" s="50"/>
      <c r="U128" s="50"/>
      <c r="V128" s="50"/>
      <c r="W128" s="50"/>
      <c r="X128" s="50">
        <f t="shared" si="32"/>
        <v>0</v>
      </c>
      <c r="Y128" s="50"/>
      <c r="Z128" s="66"/>
      <c r="AA128" s="52">
        <f t="shared" si="35"/>
        <v>9</v>
      </c>
      <c r="AB128" s="52"/>
      <c r="AC128" s="52"/>
      <c r="AD128" s="52"/>
      <c r="AE128" s="52"/>
      <c r="AF128" s="52"/>
      <c r="AG128" s="52"/>
      <c r="AH128" s="52"/>
      <c r="AI128" s="52">
        <f t="shared" si="33"/>
        <v>0</v>
      </c>
      <c r="AJ128" s="52"/>
      <c r="AK128" s="133"/>
    </row>
    <row r="129" spans="1:37" ht="15.75">
      <c r="A129" s="19"/>
      <c r="B129" s="19"/>
      <c r="C129" s="98"/>
      <c r="D129" s="98"/>
      <c r="E129" s="19"/>
      <c r="F129" s="19"/>
      <c r="G129" s="19"/>
      <c r="H129" s="19"/>
      <c r="I129" s="19"/>
      <c r="J129" s="19"/>
      <c r="K129" s="19"/>
      <c r="P129" s="50">
        <f t="shared" si="34"/>
        <v>10</v>
      </c>
      <c r="Q129" s="50"/>
      <c r="R129" s="50"/>
      <c r="S129" s="50"/>
      <c r="T129" s="50"/>
      <c r="U129" s="50"/>
      <c r="V129" s="50"/>
      <c r="W129" s="50"/>
      <c r="X129" s="50">
        <f t="shared" si="32"/>
        <v>0</v>
      </c>
      <c r="Y129" s="50"/>
      <c r="Z129" s="66"/>
      <c r="AA129" s="52">
        <f t="shared" si="35"/>
        <v>10</v>
      </c>
      <c r="AB129" s="52"/>
      <c r="AC129" s="52"/>
      <c r="AD129" s="52"/>
      <c r="AE129" s="52"/>
      <c r="AF129" s="52"/>
      <c r="AG129" s="52"/>
      <c r="AH129" s="52"/>
      <c r="AI129" s="52">
        <f t="shared" si="33"/>
        <v>0</v>
      </c>
      <c r="AJ129" s="52"/>
      <c r="AK129" s="133"/>
    </row>
  </sheetData>
  <sheetProtection selectLockedCells="1" selectUnlockedCells="1"/>
  <mergeCells count="4">
    <mergeCell ref="A12:K19"/>
    <mergeCell ref="A21:K21"/>
    <mergeCell ref="A22:E22"/>
    <mergeCell ref="G22:K22"/>
  </mergeCells>
  <pageMargins left="0.74791666666666667" right="0.74791666666666667" top="0.19652777777777777" bottom="0.59027777777777779" header="0.51180555555555551" footer="0.51180555555555551"/>
  <pageSetup paperSize="9" scale="49" firstPageNumber="0" orientation="portrait" horizontalDpi="300" verticalDpi="300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57"/>
  <sheetViews>
    <sheetView topLeftCell="A163" zoomScale="105" zoomScaleNormal="105" workbookViewId="0">
      <selection activeCell="E74" sqref="E74"/>
    </sheetView>
  </sheetViews>
  <sheetFormatPr defaultColWidth="22.5703125" defaultRowHeight="12.75"/>
  <cols>
    <col min="1" max="1" width="27" style="134" customWidth="1"/>
    <col min="2" max="2" width="4.42578125" style="134" customWidth="1"/>
    <col min="3" max="3" width="26" style="134" customWidth="1"/>
    <col min="4" max="13" width="3.7109375" style="134" customWidth="1"/>
    <col min="14" max="14" width="6" style="134" customWidth="1"/>
    <col min="15" max="16" width="3.5703125" style="134" customWidth="1"/>
    <col min="17" max="17" width="3" style="134" customWidth="1"/>
    <col min="18" max="18" width="8.85546875" style="134" customWidth="1"/>
    <col min="19" max="19" width="6.5703125" style="135" customWidth="1"/>
    <col min="20" max="16384" width="22.5703125" style="134"/>
  </cols>
  <sheetData>
    <row r="1" spans="1:19" ht="12" customHeight="1">
      <c r="A1" s="273" t="s">
        <v>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2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spans="1:19" s="136" customFormat="1" ht="12.75" customHeight="1">
      <c r="A4" s="274" t="s">
        <v>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</row>
    <row r="5" spans="1:19" s="136" customFormat="1" ht="26.25">
      <c r="A5" s="137" t="s">
        <v>27</v>
      </c>
      <c r="B5" s="138" t="s">
        <v>69</v>
      </c>
      <c r="C5" s="138" t="s">
        <v>70</v>
      </c>
      <c r="D5" s="139">
        <v>1</v>
      </c>
      <c r="E5" s="139">
        <v>2</v>
      </c>
      <c r="F5" s="139">
        <v>3</v>
      </c>
      <c r="G5" s="139">
        <v>4</v>
      </c>
      <c r="H5" s="139">
        <v>5</v>
      </c>
      <c r="I5" s="139">
        <v>6</v>
      </c>
      <c r="J5" s="139">
        <v>7</v>
      </c>
      <c r="K5" s="139">
        <v>8</v>
      </c>
      <c r="L5" s="139">
        <v>9</v>
      </c>
      <c r="M5" s="139">
        <v>10</v>
      </c>
      <c r="N5" s="139" t="s">
        <v>71</v>
      </c>
      <c r="O5" s="139" t="s">
        <v>72</v>
      </c>
      <c r="P5" s="139" t="s">
        <v>73</v>
      </c>
      <c r="Q5" s="139" t="s">
        <v>74</v>
      </c>
      <c r="R5" s="139" t="s">
        <v>75</v>
      </c>
      <c r="S5" s="140" t="s">
        <v>76</v>
      </c>
    </row>
    <row r="6" spans="1:19" s="136" customFormat="1">
      <c r="A6" s="272" t="s">
        <v>77</v>
      </c>
      <c r="B6" s="141">
        <v>9</v>
      </c>
      <c r="C6" s="141" t="s">
        <v>78</v>
      </c>
      <c r="D6" s="141">
        <v>1</v>
      </c>
      <c r="E6" s="141">
        <v>1</v>
      </c>
      <c r="F6" s="141"/>
      <c r="G6" s="141"/>
      <c r="H6" s="141"/>
      <c r="I6" s="141"/>
      <c r="J6" s="141"/>
      <c r="K6" s="141"/>
      <c r="L6" s="141"/>
      <c r="M6" s="141"/>
      <c r="N6" s="141">
        <f t="shared" ref="N6:N15" si="0">SUM(D6:M6)</f>
        <v>2</v>
      </c>
      <c r="O6" s="141"/>
      <c r="P6" s="141"/>
      <c r="Q6" s="141"/>
      <c r="R6" s="141">
        <f t="shared" ref="R6:R15" si="1">SUM(N6:Q6)</f>
        <v>2</v>
      </c>
      <c r="S6" s="142"/>
    </row>
    <row r="7" spans="1:19" s="136" customFormat="1">
      <c r="A7" s="272"/>
      <c r="B7" s="143">
        <v>41</v>
      </c>
      <c r="C7" s="143" t="s">
        <v>79</v>
      </c>
      <c r="D7" s="143">
        <v>1</v>
      </c>
      <c r="E7" s="143">
        <v>3</v>
      </c>
      <c r="F7" s="143"/>
      <c r="G7" s="143"/>
      <c r="H7" s="143"/>
      <c r="I7" s="143"/>
      <c r="J7" s="143"/>
      <c r="K7" s="143"/>
      <c r="L7" s="143"/>
      <c r="M7" s="143"/>
      <c r="N7" s="143">
        <f t="shared" si="0"/>
        <v>4</v>
      </c>
      <c r="O7" s="143"/>
      <c r="P7" s="143"/>
      <c r="Q7" s="143"/>
      <c r="R7" s="143">
        <f t="shared" si="1"/>
        <v>4</v>
      </c>
      <c r="S7" s="144"/>
    </row>
    <row r="8" spans="1:19" s="136" customFormat="1">
      <c r="A8" s="272"/>
      <c r="B8" s="145">
        <v>16</v>
      </c>
      <c r="C8" s="145" t="s">
        <v>80</v>
      </c>
      <c r="D8" s="145"/>
      <c r="E8" s="145">
        <v>1</v>
      </c>
      <c r="F8" s="145"/>
      <c r="G8" s="145"/>
      <c r="H8" s="145"/>
      <c r="I8" s="145"/>
      <c r="J8" s="145"/>
      <c r="K8" s="145"/>
      <c r="L8" s="145"/>
      <c r="M8" s="145"/>
      <c r="N8" s="145">
        <f t="shared" si="0"/>
        <v>1</v>
      </c>
      <c r="O8" s="145"/>
      <c r="P8" s="145"/>
      <c r="Q8" s="145"/>
      <c r="R8" s="145">
        <f t="shared" si="1"/>
        <v>1</v>
      </c>
      <c r="S8" s="146"/>
    </row>
    <row r="9" spans="1:19" s="136" customFormat="1">
      <c r="A9" s="272"/>
      <c r="B9" s="145"/>
      <c r="C9" s="147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>
        <f t="shared" si="0"/>
        <v>0</v>
      </c>
      <c r="O9" s="145"/>
      <c r="P9" s="145"/>
      <c r="Q9" s="145"/>
      <c r="R9" s="145">
        <f t="shared" si="1"/>
        <v>0</v>
      </c>
      <c r="S9" s="148"/>
    </row>
    <row r="10" spans="1:19" s="136" customFormat="1">
      <c r="A10" s="272"/>
      <c r="B10" s="147"/>
      <c r="C10" s="147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>
        <f t="shared" si="0"/>
        <v>0</v>
      </c>
      <c r="O10" s="145"/>
      <c r="P10" s="145"/>
      <c r="Q10" s="145"/>
      <c r="R10" s="145">
        <f t="shared" si="1"/>
        <v>0</v>
      </c>
      <c r="S10" s="146"/>
    </row>
    <row r="11" spans="1:19" s="136" customFormat="1">
      <c r="A11" s="272"/>
      <c r="B11" s="147"/>
      <c r="C11" s="147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>
        <f t="shared" si="0"/>
        <v>0</v>
      </c>
      <c r="O11" s="145"/>
      <c r="P11" s="145"/>
      <c r="Q11" s="145"/>
      <c r="R11" s="145">
        <f t="shared" si="1"/>
        <v>0</v>
      </c>
      <c r="S11" s="146"/>
    </row>
    <row r="12" spans="1:19" s="136" customFormat="1">
      <c r="A12" s="272"/>
      <c r="B12" s="147"/>
      <c r="C12" s="147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>
        <f t="shared" si="0"/>
        <v>0</v>
      </c>
      <c r="O12" s="145"/>
      <c r="P12" s="145"/>
      <c r="Q12" s="145"/>
      <c r="R12" s="145">
        <f t="shared" si="1"/>
        <v>0</v>
      </c>
      <c r="S12" s="146"/>
    </row>
    <row r="13" spans="1:19" s="136" customFormat="1">
      <c r="A13" s="272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>
        <f t="shared" si="0"/>
        <v>0</v>
      </c>
      <c r="O13" s="145"/>
      <c r="P13" s="145"/>
      <c r="Q13" s="145"/>
      <c r="R13" s="145">
        <f t="shared" si="1"/>
        <v>0</v>
      </c>
      <c r="S13" s="146"/>
    </row>
    <row r="14" spans="1:19" s="136" customFormat="1">
      <c r="A14" s="272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>
        <f t="shared" si="0"/>
        <v>0</v>
      </c>
      <c r="O14" s="145"/>
      <c r="P14" s="145"/>
      <c r="Q14" s="145"/>
      <c r="R14" s="145">
        <f t="shared" si="1"/>
        <v>0</v>
      </c>
      <c r="S14" s="146"/>
    </row>
    <row r="15" spans="1:19" s="136" customFormat="1">
      <c r="A15" s="272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>
        <f t="shared" si="0"/>
        <v>0</v>
      </c>
      <c r="O15" s="149"/>
      <c r="P15" s="149"/>
      <c r="Q15" s="149"/>
      <c r="R15" s="149">
        <f t="shared" si="1"/>
        <v>0</v>
      </c>
      <c r="S15" s="150"/>
    </row>
    <row r="16" spans="1:19" s="136" customFormat="1">
      <c r="A16" s="272"/>
      <c r="B16" s="151"/>
      <c r="C16" s="152" t="s">
        <v>75</v>
      </c>
      <c r="D16" s="153">
        <f t="shared" ref="D16:R16" si="2">SUM(D6:D15)</f>
        <v>2</v>
      </c>
      <c r="E16" s="153">
        <f t="shared" si="2"/>
        <v>5</v>
      </c>
      <c r="F16" s="153">
        <f t="shared" si="2"/>
        <v>0</v>
      </c>
      <c r="G16" s="153">
        <f t="shared" si="2"/>
        <v>0</v>
      </c>
      <c r="H16" s="153">
        <f t="shared" si="2"/>
        <v>0</v>
      </c>
      <c r="I16" s="153">
        <f t="shared" si="2"/>
        <v>0</v>
      </c>
      <c r="J16" s="153">
        <f t="shared" si="2"/>
        <v>0</v>
      </c>
      <c r="K16" s="153">
        <f t="shared" si="2"/>
        <v>0</v>
      </c>
      <c r="L16" s="153">
        <f t="shared" si="2"/>
        <v>0</v>
      </c>
      <c r="M16" s="153">
        <f t="shared" si="2"/>
        <v>0</v>
      </c>
      <c r="N16" s="153">
        <f t="shared" si="2"/>
        <v>7</v>
      </c>
      <c r="O16" s="153">
        <f t="shared" si="2"/>
        <v>0</v>
      </c>
      <c r="P16" s="153">
        <f t="shared" si="2"/>
        <v>0</v>
      </c>
      <c r="Q16" s="153">
        <f t="shared" si="2"/>
        <v>0</v>
      </c>
      <c r="R16" s="153">
        <f t="shared" si="2"/>
        <v>7</v>
      </c>
      <c r="S16" s="154"/>
    </row>
    <row r="17" spans="1:19" s="136" customFormat="1">
      <c r="A17" s="272" t="s">
        <v>81</v>
      </c>
      <c r="B17" s="141">
        <v>2</v>
      </c>
      <c r="C17" s="141" t="s">
        <v>82</v>
      </c>
      <c r="D17" s="141">
        <v>1</v>
      </c>
      <c r="E17" s="141">
        <v>1</v>
      </c>
      <c r="F17" s="141"/>
      <c r="G17" s="141"/>
      <c r="H17" s="141"/>
      <c r="I17" s="141"/>
      <c r="J17" s="141"/>
      <c r="K17" s="141"/>
      <c r="L17" s="141"/>
      <c r="M17" s="141"/>
      <c r="N17" s="141">
        <f t="shared" ref="N17:N26" si="3">SUM(D17:M17)</f>
        <v>2</v>
      </c>
      <c r="O17" s="141"/>
      <c r="P17" s="141"/>
      <c r="Q17" s="141"/>
      <c r="R17" s="141">
        <f t="shared" ref="R17:R26" si="4">SUM(N17:Q17)</f>
        <v>2</v>
      </c>
      <c r="S17" s="142"/>
    </row>
    <row r="18" spans="1:19" s="136" customFormat="1">
      <c r="A18" s="272"/>
      <c r="B18" s="143">
        <v>4</v>
      </c>
      <c r="C18" s="143" t="s">
        <v>83</v>
      </c>
      <c r="D18" s="143">
        <v>1</v>
      </c>
      <c r="E18" s="143">
        <v>2</v>
      </c>
      <c r="F18" s="143"/>
      <c r="G18" s="143"/>
      <c r="H18" s="143"/>
      <c r="I18" s="143"/>
      <c r="J18" s="143"/>
      <c r="K18" s="143"/>
      <c r="L18" s="143"/>
      <c r="M18" s="143"/>
      <c r="N18" s="143">
        <f t="shared" si="3"/>
        <v>3</v>
      </c>
      <c r="O18" s="143"/>
      <c r="P18" s="143"/>
      <c r="Q18" s="143"/>
      <c r="R18" s="143">
        <f t="shared" si="4"/>
        <v>3</v>
      </c>
      <c r="S18" s="144"/>
    </row>
    <row r="19" spans="1:19" s="136" customFormat="1">
      <c r="A19" s="272"/>
      <c r="B19" s="145">
        <v>10</v>
      </c>
      <c r="C19" s="145" t="s">
        <v>84</v>
      </c>
      <c r="D19" s="145">
        <v>2</v>
      </c>
      <c r="E19" s="145">
        <v>7</v>
      </c>
      <c r="F19" s="145"/>
      <c r="G19" s="145"/>
      <c r="H19" s="145"/>
      <c r="I19" s="145"/>
      <c r="J19" s="145"/>
      <c r="K19" s="145"/>
      <c r="L19" s="145"/>
      <c r="M19" s="145"/>
      <c r="N19" s="145">
        <f t="shared" si="3"/>
        <v>9</v>
      </c>
      <c r="O19" s="145"/>
      <c r="P19" s="145"/>
      <c r="Q19" s="145"/>
      <c r="R19" s="145">
        <f t="shared" si="4"/>
        <v>9</v>
      </c>
      <c r="S19" s="155" t="s">
        <v>112</v>
      </c>
    </row>
    <row r="20" spans="1:19" s="136" customFormat="1">
      <c r="A20" s="272"/>
      <c r="B20" s="145">
        <v>5</v>
      </c>
      <c r="C20" s="145" t="s">
        <v>86</v>
      </c>
      <c r="D20" s="145"/>
      <c r="E20" s="145">
        <v>1</v>
      </c>
      <c r="F20" s="145"/>
      <c r="G20" s="145"/>
      <c r="H20" s="145"/>
      <c r="I20" s="145"/>
      <c r="J20" s="145"/>
      <c r="K20" s="145"/>
      <c r="L20" s="145"/>
      <c r="M20" s="145"/>
      <c r="N20" s="145">
        <f t="shared" si="3"/>
        <v>1</v>
      </c>
      <c r="O20" s="145"/>
      <c r="P20" s="145"/>
      <c r="Q20" s="145"/>
      <c r="R20" s="145">
        <f t="shared" si="4"/>
        <v>1</v>
      </c>
      <c r="S20" s="148"/>
    </row>
    <row r="21" spans="1:19" s="136" customFormat="1">
      <c r="A21" s="272"/>
      <c r="B21" s="147">
        <v>16</v>
      </c>
      <c r="C21" s="147" t="s">
        <v>87</v>
      </c>
      <c r="D21" s="145"/>
      <c r="E21" s="145">
        <v>2</v>
      </c>
      <c r="F21" s="145"/>
      <c r="G21" s="145"/>
      <c r="H21" s="145"/>
      <c r="I21" s="145"/>
      <c r="J21" s="145"/>
      <c r="K21" s="145"/>
      <c r="L21" s="145"/>
      <c r="M21" s="145"/>
      <c r="N21" s="145">
        <f t="shared" si="3"/>
        <v>2</v>
      </c>
      <c r="O21" s="145"/>
      <c r="P21" s="145"/>
      <c r="Q21" s="145"/>
      <c r="R21" s="145">
        <f t="shared" si="4"/>
        <v>2</v>
      </c>
      <c r="S21" s="146"/>
    </row>
    <row r="22" spans="1:19" s="136" customFormat="1">
      <c r="A22" s="272"/>
      <c r="B22" s="147">
        <v>25</v>
      </c>
      <c r="C22" s="147" t="s">
        <v>88</v>
      </c>
      <c r="D22" s="145"/>
      <c r="E22" s="145">
        <v>1</v>
      </c>
      <c r="F22" s="145"/>
      <c r="G22" s="145"/>
      <c r="H22" s="145"/>
      <c r="I22" s="145"/>
      <c r="J22" s="145"/>
      <c r="K22" s="145"/>
      <c r="L22" s="145"/>
      <c r="M22" s="145"/>
      <c r="N22" s="145">
        <f t="shared" si="3"/>
        <v>1</v>
      </c>
      <c r="O22" s="145"/>
      <c r="P22" s="145"/>
      <c r="Q22" s="145"/>
      <c r="R22" s="145">
        <f t="shared" si="4"/>
        <v>1</v>
      </c>
      <c r="S22" s="146"/>
    </row>
    <row r="23" spans="1:19" s="136" customFormat="1">
      <c r="A23" s="272"/>
      <c r="B23" s="147"/>
      <c r="C23" s="147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>
        <f t="shared" si="3"/>
        <v>0</v>
      </c>
      <c r="O23" s="145"/>
      <c r="P23" s="145"/>
      <c r="Q23" s="145"/>
      <c r="R23" s="145">
        <f t="shared" si="4"/>
        <v>0</v>
      </c>
      <c r="S23" s="146"/>
    </row>
    <row r="24" spans="1:19" s="136" customFormat="1">
      <c r="A24" s="272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>
        <f t="shared" si="3"/>
        <v>0</v>
      </c>
      <c r="O24" s="145"/>
      <c r="P24" s="145"/>
      <c r="Q24" s="145"/>
      <c r="R24" s="145">
        <f t="shared" si="4"/>
        <v>0</v>
      </c>
      <c r="S24" s="146"/>
    </row>
    <row r="25" spans="1:19" s="136" customFormat="1">
      <c r="A25" s="272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>
        <f t="shared" si="3"/>
        <v>0</v>
      </c>
      <c r="O25" s="145"/>
      <c r="P25" s="145"/>
      <c r="Q25" s="145"/>
      <c r="R25" s="145">
        <f t="shared" si="4"/>
        <v>0</v>
      </c>
      <c r="S25" s="146"/>
    </row>
    <row r="26" spans="1:19" s="136" customFormat="1">
      <c r="A26" s="272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>
        <f t="shared" si="3"/>
        <v>0</v>
      </c>
      <c r="O26" s="145"/>
      <c r="P26" s="145"/>
      <c r="Q26" s="145"/>
      <c r="R26" s="145">
        <f t="shared" si="4"/>
        <v>0</v>
      </c>
      <c r="S26" s="146"/>
    </row>
    <row r="27" spans="1:19" s="136" customFormat="1">
      <c r="A27" s="272"/>
      <c r="B27" s="156"/>
      <c r="C27" s="157" t="s">
        <v>75</v>
      </c>
      <c r="D27" s="158">
        <f t="shared" ref="D27:R27" si="5">SUM(D17:D26)</f>
        <v>4</v>
      </c>
      <c r="E27" s="158">
        <f t="shared" si="5"/>
        <v>14</v>
      </c>
      <c r="F27" s="158">
        <f t="shared" si="5"/>
        <v>0</v>
      </c>
      <c r="G27" s="158">
        <f t="shared" si="5"/>
        <v>0</v>
      </c>
      <c r="H27" s="158">
        <f t="shared" si="5"/>
        <v>0</v>
      </c>
      <c r="I27" s="158">
        <f t="shared" si="5"/>
        <v>0</v>
      </c>
      <c r="J27" s="158">
        <f t="shared" si="5"/>
        <v>0</v>
      </c>
      <c r="K27" s="158">
        <f t="shared" si="5"/>
        <v>0</v>
      </c>
      <c r="L27" s="158">
        <f t="shared" si="5"/>
        <v>0</v>
      </c>
      <c r="M27" s="158">
        <f t="shared" si="5"/>
        <v>0</v>
      </c>
      <c r="N27" s="158">
        <f t="shared" si="5"/>
        <v>18</v>
      </c>
      <c r="O27" s="158">
        <f t="shared" si="5"/>
        <v>0</v>
      </c>
      <c r="P27" s="158">
        <f t="shared" si="5"/>
        <v>0</v>
      </c>
      <c r="Q27" s="158">
        <f t="shared" si="5"/>
        <v>0</v>
      </c>
      <c r="R27" s="158">
        <f t="shared" si="5"/>
        <v>18</v>
      </c>
      <c r="S27" s="159"/>
    </row>
    <row r="28" spans="1:19" s="136" customFormat="1">
      <c r="A28" s="272" t="s">
        <v>89</v>
      </c>
      <c r="B28" s="141">
        <v>7</v>
      </c>
      <c r="C28" s="141" t="s">
        <v>90</v>
      </c>
      <c r="D28" s="141">
        <v>1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>
        <f t="shared" ref="N28:N37" si="6">SUM(D28:M28)</f>
        <v>1</v>
      </c>
      <c r="O28" s="141"/>
      <c r="P28" s="141"/>
      <c r="Q28" s="141"/>
      <c r="R28" s="141">
        <f t="shared" ref="R28:R37" si="7">SUM(N28:Q28)</f>
        <v>1</v>
      </c>
      <c r="S28" s="160"/>
    </row>
    <row r="29" spans="1:19" s="136" customFormat="1">
      <c r="A29" s="272"/>
      <c r="B29" s="143">
        <v>9</v>
      </c>
      <c r="C29" s="143" t="s">
        <v>91</v>
      </c>
      <c r="D29" s="143">
        <v>4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>
        <f t="shared" si="6"/>
        <v>4</v>
      </c>
      <c r="O29" s="143"/>
      <c r="P29" s="143"/>
      <c r="Q29" s="143"/>
      <c r="R29" s="143">
        <f t="shared" si="7"/>
        <v>4</v>
      </c>
      <c r="S29" s="161"/>
    </row>
    <row r="30" spans="1:19" s="136" customFormat="1">
      <c r="A30" s="272"/>
      <c r="B30" s="145">
        <v>10</v>
      </c>
      <c r="C30" s="145" t="s">
        <v>92</v>
      </c>
      <c r="D30" s="145">
        <v>3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>
        <f t="shared" si="6"/>
        <v>3</v>
      </c>
      <c r="O30" s="145"/>
      <c r="P30" s="145"/>
      <c r="Q30" s="145"/>
      <c r="R30" s="145">
        <f t="shared" si="7"/>
        <v>3</v>
      </c>
      <c r="S30" s="146"/>
    </row>
    <row r="31" spans="1:19" s="136" customFormat="1">
      <c r="A31" s="272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>
        <f t="shared" si="6"/>
        <v>0</v>
      </c>
      <c r="O31" s="145"/>
      <c r="P31" s="145"/>
      <c r="Q31" s="145"/>
      <c r="R31" s="145">
        <f t="shared" si="7"/>
        <v>0</v>
      </c>
      <c r="S31" s="146"/>
    </row>
    <row r="32" spans="1:19" s="136" customFormat="1">
      <c r="A32" s="272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>
        <f t="shared" si="6"/>
        <v>0</v>
      </c>
      <c r="O32" s="145"/>
      <c r="P32" s="145"/>
      <c r="Q32" s="145"/>
      <c r="R32" s="145">
        <f t="shared" si="7"/>
        <v>0</v>
      </c>
      <c r="S32" s="146"/>
    </row>
    <row r="33" spans="1:19" s="136" customFormat="1">
      <c r="A33" s="272"/>
      <c r="B33" s="162"/>
      <c r="C33" s="162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>
        <f t="shared" si="6"/>
        <v>0</v>
      </c>
      <c r="O33" s="145"/>
      <c r="P33" s="145"/>
      <c r="Q33" s="145"/>
      <c r="R33" s="145">
        <f t="shared" si="7"/>
        <v>0</v>
      </c>
      <c r="S33" s="146"/>
    </row>
    <row r="34" spans="1:19" s="136" customFormat="1">
      <c r="A34" s="272"/>
      <c r="B34" s="162"/>
      <c r="C34" s="162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>
        <f t="shared" si="6"/>
        <v>0</v>
      </c>
      <c r="O34" s="145"/>
      <c r="P34" s="145"/>
      <c r="Q34" s="145"/>
      <c r="R34" s="145">
        <f t="shared" si="7"/>
        <v>0</v>
      </c>
      <c r="S34" s="146"/>
    </row>
    <row r="35" spans="1:19" s="136" customFormat="1">
      <c r="A35" s="272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>
        <f t="shared" si="6"/>
        <v>0</v>
      </c>
      <c r="O35" s="145"/>
      <c r="P35" s="145"/>
      <c r="Q35" s="145"/>
      <c r="R35" s="145">
        <f t="shared" si="7"/>
        <v>0</v>
      </c>
      <c r="S35" s="146"/>
    </row>
    <row r="36" spans="1:19" s="136" customFormat="1">
      <c r="A36" s="272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>
        <f t="shared" si="6"/>
        <v>0</v>
      </c>
      <c r="O36" s="145"/>
      <c r="P36" s="145"/>
      <c r="Q36" s="145"/>
      <c r="R36" s="145">
        <f t="shared" si="7"/>
        <v>0</v>
      </c>
      <c r="S36" s="146"/>
    </row>
    <row r="37" spans="1:19" s="136" customFormat="1">
      <c r="A37" s="272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>
        <f t="shared" si="6"/>
        <v>0</v>
      </c>
      <c r="O37" s="145"/>
      <c r="P37" s="145"/>
      <c r="Q37" s="145"/>
      <c r="R37" s="145">
        <f t="shared" si="7"/>
        <v>0</v>
      </c>
      <c r="S37" s="146"/>
    </row>
    <row r="38" spans="1:19" s="136" customFormat="1">
      <c r="A38" s="272"/>
      <c r="B38" s="156"/>
      <c r="C38" s="157" t="s">
        <v>75</v>
      </c>
      <c r="D38" s="158">
        <f t="shared" ref="D38:R38" si="8">SUM(D28:D37)</f>
        <v>8</v>
      </c>
      <c r="E38" s="158">
        <f t="shared" si="8"/>
        <v>0</v>
      </c>
      <c r="F38" s="158">
        <f t="shared" si="8"/>
        <v>0</v>
      </c>
      <c r="G38" s="158">
        <f t="shared" si="8"/>
        <v>0</v>
      </c>
      <c r="H38" s="158">
        <f t="shared" si="8"/>
        <v>0</v>
      </c>
      <c r="I38" s="158">
        <f t="shared" si="8"/>
        <v>0</v>
      </c>
      <c r="J38" s="158">
        <f t="shared" si="8"/>
        <v>0</v>
      </c>
      <c r="K38" s="158">
        <f t="shared" si="8"/>
        <v>0</v>
      </c>
      <c r="L38" s="158">
        <f t="shared" si="8"/>
        <v>0</v>
      </c>
      <c r="M38" s="158">
        <f t="shared" si="8"/>
        <v>0</v>
      </c>
      <c r="N38" s="158">
        <f t="shared" si="8"/>
        <v>8</v>
      </c>
      <c r="O38" s="158">
        <f t="shared" si="8"/>
        <v>0</v>
      </c>
      <c r="P38" s="158">
        <f t="shared" si="8"/>
        <v>0</v>
      </c>
      <c r="Q38" s="158">
        <f t="shared" si="8"/>
        <v>0</v>
      </c>
      <c r="R38" s="158">
        <f t="shared" si="8"/>
        <v>8</v>
      </c>
      <c r="S38" s="159"/>
    </row>
    <row r="39" spans="1:19" s="136" customFormat="1">
      <c r="A39" s="272" t="s">
        <v>93</v>
      </c>
      <c r="B39" s="141">
        <v>1</v>
      </c>
      <c r="C39" s="141" t="s">
        <v>94</v>
      </c>
      <c r="D39" s="141">
        <v>2</v>
      </c>
      <c r="E39" s="141">
        <v>1</v>
      </c>
      <c r="F39" s="141"/>
      <c r="G39" s="141"/>
      <c r="H39" s="141"/>
      <c r="I39" s="141"/>
      <c r="J39" s="141"/>
      <c r="K39" s="141"/>
      <c r="L39" s="141"/>
      <c r="M39" s="141"/>
      <c r="N39" s="141">
        <f t="shared" ref="N39:N48" si="9">SUM(D39:M39)</f>
        <v>3</v>
      </c>
      <c r="O39" s="141"/>
      <c r="P39" s="141"/>
      <c r="Q39" s="141"/>
      <c r="R39" s="141">
        <f t="shared" ref="R39:R48" si="10">SUM(N39:Q39)</f>
        <v>3</v>
      </c>
      <c r="S39" s="160"/>
    </row>
    <row r="40" spans="1:19" s="136" customFormat="1">
      <c r="A40" s="27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>
        <f t="shared" si="9"/>
        <v>0</v>
      </c>
      <c r="O40" s="143"/>
      <c r="P40" s="143"/>
      <c r="Q40" s="143"/>
      <c r="R40" s="143">
        <f t="shared" si="10"/>
        <v>0</v>
      </c>
      <c r="S40" s="161"/>
    </row>
    <row r="41" spans="1:19" s="136" customFormat="1">
      <c r="A41" s="272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>
        <f t="shared" si="9"/>
        <v>0</v>
      </c>
      <c r="O41" s="145"/>
      <c r="P41" s="145"/>
      <c r="Q41" s="145"/>
      <c r="R41" s="145">
        <f t="shared" si="10"/>
        <v>0</v>
      </c>
      <c r="S41" s="146"/>
    </row>
    <row r="42" spans="1:19" s="136" customFormat="1">
      <c r="A42" s="272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>
        <f t="shared" si="9"/>
        <v>0</v>
      </c>
      <c r="O42" s="145"/>
      <c r="P42" s="145"/>
      <c r="Q42" s="145"/>
      <c r="R42" s="145">
        <f t="shared" si="10"/>
        <v>0</v>
      </c>
      <c r="S42" s="146"/>
    </row>
    <row r="43" spans="1:19" s="136" customFormat="1">
      <c r="A43" s="272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>
        <f t="shared" si="9"/>
        <v>0</v>
      </c>
      <c r="O43" s="145"/>
      <c r="P43" s="145"/>
      <c r="Q43" s="145"/>
      <c r="R43" s="145">
        <f t="shared" si="10"/>
        <v>0</v>
      </c>
      <c r="S43" s="146"/>
    </row>
    <row r="44" spans="1:19" s="136" customFormat="1">
      <c r="A44" s="272"/>
      <c r="B44" s="162"/>
      <c r="C44" s="162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>
        <f t="shared" si="9"/>
        <v>0</v>
      </c>
      <c r="O44" s="145"/>
      <c r="P44" s="145"/>
      <c r="Q44" s="145"/>
      <c r="R44" s="145">
        <f t="shared" si="10"/>
        <v>0</v>
      </c>
      <c r="S44" s="146"/>
    </row>
    <row r="45" spans="1:19" s="136" customFormat="1">
      <c r="A45" s="272"/>
      <c r="B45" s="162"/>
      <c r="C45" s="162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>
        <f t="shared" si="9"/>
        <v>0</v>
      </c>
      <c r="O45" s="145"/>
      <c r="P45" s="145"/>
      <c r="Q45" s="145"/>
      <c r="R45" s="145">
        <f t="shared" si="10"/>
        <v>0</v>
      </c>
      <c r="S45" s="146"/>
    </row>
    <row r="46" spans="1:19" s="136" customFormat="1">
      <c r="A46" s="272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>
        <f t="shared" si="9"/>
        <v>0</v>
      </c>
      <c r="O46" s="145"/>
      <c r="P46" s="145"/>
      <c r="Q46" s="145"/>
      <c r="R46" s="145">
        <f t="shared" si="10"/>
        <v>0</v>
      </c>
      <c r="S46" s="146"/>
    </row>
    <row r="47" spans="1:19" s="136" customFormat="1">
      <c r="A47" s="272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>
        <f t="shared" si="9"/>
        <v>0</v>
      </c>
      <c r="O47" s="145"/>
      <c r="P47" s="145"/>
      <c r="Q47" s="145"/>
      <c r="R47" s="145">
        <f t="shared" si="10"/>
        <v>0</v>
      </c>
      <c r="S47" s="146"/>
    </row>
    <row r="48" spans="1:19" s="136" customFormat="1">
      <c r="A48" s="272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>
        <f t="shared" si="9"/>
        <v>0</v>
      </c>
      <c r="O48" s="145"/>
      <c r="P48" s="145"/>
      <c r="Q48" s="145"/>
      <c r="R48" s="145">
        <f t="shared" si="10"/>
        <v>0</v>
      </c>
      <c r="S48" s="146"/>
    </row>
    <row r="49" spans="1:19" s="136" customFormat="1">
      <c r="A49" s="272"/>
      <c r="B49" s="156"/>
      <c r="C49" s="157" t="s">
        <v>75</v>
      </c>
      <c r="D49" s="158">
        <f t="shared" ref="D49:R49" si="11">SUM(D39:D48)</f>
        <v>2</v>
      </c>
      <c r="E49" s="158">
        <f t="shared" si="11"/>
        <v>1</v>
      </c>
      <c r="F49" s="158">
        <f t="shared" si="11"/>
        <v>0</v>
      </c>
      <c r="G49" s="158">
        <f t="shared" si="11"/>
        <v>0</v>
      </c>
      <c r="H49" s="158">
        <f t="shared" si="11"/>
        <v>0</v>
      </c>
      <c r="I49" s="158">
        <f t="shared" si="11"/>
        <v>0</v>
      </c>
      <c r="J49" s="158">
        <f t="shared" si="11"/>
        <v>0</v>
      </c>
      <c r="K49" s="158">
        <f t="shared" si="11"/>
        <v>0</v>
      </c>
      <c r="L49" s="158">
        <f t="shared" si="11"/>
        <v>0</v>
      </c>
      <c r="M49" s="158">
        <f t="shared" si="11"/>
        <v>0</v>
      </c>
      <c r="N49" s="158">
        <f t="shared" si="11"/>
        <v>3</v>
      </c>
      <c r="O49" s="158">
        <f t="shared" si="11"/>
        <v>0</v>
      </c>
      <c r="P49" s="158">
        <f t="shared" si="11"/>
        <v>0</v>
      </c>
      <c r="Q49" s="158">
        <f t="shared" si="11"/>
        <v>0</v>
      </c>
      <c r="R49" s="158">
        <f t="shared" si="11"/>
        <v>3</v>
      </c>
      <c r="S49" s="159"/>
    </row>
    <row r="50" spans="1:19" s="136" customFormat="1">
      <c r="A50" s="272" t="s">
        <v>95</v>
      </c>
      <c r="B50" s="141">
        <v>7</v>
      </c>
      <c r="C50" s="141" t="s">
        <v>96</v>
      </c>
      <c r="D50" s="141">
        <v>1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>
        <f t="shared" ref="N50:N59" si="12">SUM(D50:M50)</f>
        <v>1</v>
      </c>
      <c r="O50" s="141"/>
      <c r="P50" s="141"/>
      <c r="Q50" s="141"/>
      <c r="R50" s="141">
        <f t="shared" ref="R50:R59" si="13">SUM(N50:Q50)</f>
        <v>1</v>
      </c>
      <c r="S50" s="160"/>
    </row>
    <row r="51" spans="1:19" s="136" customFormat="1">
      <c r="A51" s="272"/>
      <c r="B51" s="143">
        <v>10</v>
      </c>
      <c r="C51" s="143" t="s">
        <v>97</v>
      </c>
      <c r="D51" s="143">
        <v>2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>
        <f t="shared" si="12"/>
        <v>2</v>
      </c>
      <c r="O51" s="143"/>
      <c r="P51" s="143"/>
      <c r="Q51" s="143"/>
      <c r="R51" s="143">
        <f t="shared" si="13"/>
        <v>2</v>
      </c>
      <c r="S51" s="161"/>
    </row>
    <row r="52" spans="1:19" s="136" customFormat="1">
      <c r="A52" s="272"/>
      <c r="B52" s="145">
        <v>20</v>
      </c>
      <c r="C52" s="145" t="s">
        <v>98</v>
      </c>
      <c r="D52" s="145">
        <v>1</v>
      </c>
      <c r="E52" s="145">
        <v>1</v>
      </c>
      <c r="F52" s="145"/>
      <c r="G52" s="145"/>
      <c r="H52" s="145"/>
      <c r="I52" s="145"/>
      <c r="J52" s="145"/>
      <c r="K52" s="145"/>
      <c r="L52" s="145"/>
      <c r="M52" s="145"/>
      <c r="N52" s="145">
        <f t="shared" si="12"/>
        <v>2</v>
      </c>
      <c r="O52" s="145"/>
      <c r="P52" s="145"/>
      <c r="Q52" s="145"/>
      <c r="R52" s="145">
        <f t="shared" si="13"/>
        <v>2</v>
      </c>
      <c r="S52" s="146"/>
    </row>
    <row r="53" spans="1:19" s="136" customFormat="1">
      <c r="A53" s="272"/>
      <c r="B53" s="145">
        <v>25</v>
      </c>
      <c r="C53" s="145" t="s">
        <v>99</v>
      </c>
      <c r="D53" s="145"/>
      <c r="E53" s="145">
        <v>1</v>
      </c>
      <c r="F53" s="145"/>
      <c r="G53" s="145"/>
      <c r="H53" s="145"/>
      <c r="I53" s="145"/>
      <c r="J53" s="145"/>
      <c r="K53" s="145"/>
      <c r="L53" s="145"/>
      <c r="M53" s="145"/>
      <c r="N53" s="145">
        <f t="shared" si="12"/>
        <v>1</v>
      </c>
      <c r="O53" s="145"/>
      <c r="P53" s="145"/>
      <c r="Q53" s="145"/>
      <c r="R53" s="145">
        <f t="shared" si="13"/>
        <v>1</v>
      </c>
      <c r="S53" s="146"/>
    </row>
    <row r="54" spans="1:19" s="136" customFormat="1">
      <c r="A54" s="272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>
        <f t="shared" si="12"/>
        <v>0</v>
      </c>
      <c r="O54" s="145"/>
      <c r="P54" s="145"/>
      <c r="Q54" s="145"/>
      <c r="R54" s="145">
        <f t="shared" si="13"/>
        <v>0</v>
      </c>
      <c r="S54" s="146"/>
    </row>
    <row r="55" spans="1:19" s="136" customFormat="1">
      <c r="A55" s="272"/>
      <c r="B55" s="162"/>
      <c r="C55" s="162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>
        <f t="shared" si="12"/>
        <v>0</v>
      </c>
      <c r="O55" s="145"/>
      <c r="P55" s="145"/>
      <c r="Q55" s="145"/>
      <c r="R55" s="145">
        <f t="shared" si="13"/>
        <v>0</v>
      </c>
      <c r="S55" s="146"/>
    </row>
    <row r="56" spans="1:19" s="136" customFormat="1">
      <c r="A56" s="272"/>
      <c r="B56" s="162"/>
      <c r="C56" s="162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>
        <f t="shared" si="12"/>
        <v>0</v>
      </c>
      <c r="O56" s="145"/>
      <c r="P56" s="145"/>
      <c r="Q56" s="145"/>
      <c r="R56" s="145">
        <f t="shared" si="13"/>
        <v>0</v>
      </c>
      <c r="S56" s="146"/>
    </row>
    <row r="57" spans="1:19" s="136" customFormat="1">
      <c r="A57" s="272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>
        <f t="shared" si="12"/>
        <v>0</v>
      </c>
      <c r="O57" s="145"/>
      <c r="P57" s="145"/>
      <c r="Q57" s="145"/>
      <c r="R57" s="145">
        <f t="shared" si="13"/>
        <v>0</v>
      </c>
      <c r="S57" s="146"/>
    </row>
    <row r="58" spans="1:19" s="136" customFormat="1">
      <c r="A58" s="272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>
        <f t="shared" si="12"/>
        <v>0</v>
      </c>
      <c r="O58" s="145"/>
      <c r="P58" s="145"/>
      <c r="Q58" s="145"/>
      <c r="R58" s="145">
        <f t="shared" si="13"/>
        <v>0</v>
      </c>
      <c r="S58" s="146"/>
    </row>
    <row r="59" spans="1:19" s="136" customFormat="1">
      <c r="A59" s="272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>
        <f t="shared" si="12"/>
        <v>0</v>
      </c>
      <c r="O59" s="145"/>
      <c r="P59" s="145"/>
      <c r="Q59" s="145"/>
      <c r="R59" s="145">
        <f t="shared" si="13"/>
        <v>0</v>
      </c>
      <c r="S59" s="146"/>
    </row>
    <row r="60" spans="1:19" s="136" customFormat="1">
      <c r="A60" s="272"/>
      <c r="B60" s="156"/>
      <c r="C60" s="157" t="s">
        <v>75</v>
      </c>
      <c r="D60" s="158">
        <f t="shared" ref="D60:R60" si="14">SUM(D50:D59)</f>
        <v>4</v>
      </c>
      <c r="E60" s="158">
        <f t="shared" si="14"/>
        <v>2</v>
      </c>
      <c r="F60" s="158">
        <f t="shared" si="14"/>
        <v>0</v>
      </c>
      <c r="G60" s="158">
        <f t="shared" si="14"/>
        <v>0</v>
      </c>
      <c r="H60" s="158">
        <f t="shared" si="14"/>
        <v>0</v>
      </c>
      <c r="I60" s="158">
        <f t="shared" si="14"/>
        <v>0</v>
      </c>
      <c r="J60" s="158">
        <f t="shared" si="14"/>
        <v>0</v>
      </c>
      <c r="K60" s="158">
        <f t="shared" si="14"/>
        <v>0</v>
      </c>
      <c r="L60" s="158">
        <f t="shared" si="14"/>
        <v>0</v>
      </c>
      <c r="M60" s="158">
        <f t="shared" si="14"/>
        <v>0</v>
      </c>
      <c r="N60" s="158">
        <f t="shared" si="14"/>
        <v>6</v>
      </c>
      <c r="O60" s="158">
        <f t="shared" si="14"/>
        <v>0</v>
      </c>
      <c r="P60" s="158">
        <f t="shared" si="14"/>
        <v>0</v>
      </c>
      <c r="Q60" s="158">
        <f t="shared" si="14"/>
        <v>0</v>
      </c>
      <c r="R60" s="158">
        <f t="shared" si="14"/>
        <v>6</v>
      </c>
      <c r="S60" s="159"/>
    </row>
    <row r="61" spans="1:19" s="136" customFormat="1">
      <c r="A61" s="272" t="s">
        <v>100</v>
      </c>
      <c r="B61" s="141">
        <v>5</v>
      </c>
      <c r="C61" s="141" t="s">
        <v>101</v>
      </c>
      <c r="D61" s="141">
        <v>2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>
        <f t="shared" ref="N61:N70" si="15">SUM(D61:M61)</f>
        <v>2</v>
      </c>
      <c r="O61" s="141"/>
      <c r="P61" s="141"/>
      <c r="Q61" s="141"/>
      <c r="R61" s="141">
        <f t="shared" ref="R61:R70" si="16">SUM(N61:Q61)</f>
        <v>2</v>
      </c>
      <c r="S61" s="160"/>
    </row>
    <row r="62" spans="1:19" s="136" customFormat="1">
      <c r="A62" s="272"/>
      <c r="B62" s="143">
        <v>7</v>
      </c>
      <c r="C62" s="143" t="s">
        <v>102</v>
      </c>
      <c r="D62" s="143">
        <v>1</v>
      </c>
      <c r="E62" s="143">
        <v>2</v>
      </c>
      <c r="F62" s="143"/>
      <c r="G62" s="143"/>
      <c r="H62" s="143"/>
      <c r="I62" s="143"/>
      <c r="J62" s="143"/>
      <c r="K62" s="143"/>
      <c r="L62" s="143"/>
      <c r="M62" s="143"/>
      <c r="N62" s="143">
        <f t="shared" si="15"/>
        <v>3</v>
      </c>
      <c r="O62" s="143"/>
      <c r="P62" s="143"/>
      <c r="Q62" s="143"/>
      <c r="R62" s="143">
        <f t="shared" si="16"/>
        <v>3</v>
      </c>
      <c r="S62" s="161"/>
    </row>
    <row r="63" spans="1:19" s="136" customFormat="1">
      <c r="A63" s="272"/>
      <c r="B63" s="145">
        <v>10</v>
      </c>
      <c r="C63" s="145" t="s">
        <v>103</v>
      </c>
      <c r="D63" s="145">
        <v>1</v>
      </c>
      <c r="E63" s="145"/>
      <c r="F63" s="145"/>
      <c r="G63" s="145"/>
      <c r="H63" s="145"/>
      <c r="I63" s="145"/>
      <c r="J63" s="145"/>
      <c r="K63" s="145"/>
      <c r="L63" s="145"/>
      <c r="M63" s="145"/>
      <c r="N63" s="145">
        <f t="shared" si="15"/>
        <v>1</v>
      </c>
      <c r="O63" s="145"/>
      <c r="P63" s="145"/>
      <c r="Q63" s="145"/>
      <c r="R63" s="145">
        <f t="shared" si="16"/>
        <v>1</v>
      </c>
      <c r="S63" s="146"/>
    </row>
    <row r="64" spans="1:19" s="136" customFormat="1">
      <c r="A64" s="272"/>
      <c r="B64" s="145">
        <v>16</v>
      </c>
      <c r="C64" s="145" t="s">
        <v>104</v>
      </c>
      <c r="D64" s="145">
        <v>1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>
        <f t="shared" si="15"/>
        <v>1</v>
      </c>
      <c r="O64" s="145"/>
      <c r="P64" s="145"/>
      <c r="Q64" s="145"/>
      <c r="R64" s="145">
        <f t="shared" si="16"/>
        <v>1</v>
      </c>
      <c r="S64" s="146"/>
    </row>
    <row r="65" spans="1:19" s="136" customFormat="1">
      <c r="A65" s="272"/>
      <c r="B65" s="145">
        <v>61</v>
      </c>
      <c r="C65" s="145" t="s">
        <v>105</v>
      </c>
      <c r="D65" s="145">
        <v>2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>
        <f t="shared" si="15"/>
        <v>2</v>
      </c>
      <c r="O65" s="145"/>
      <c r="P65" s="145"/>
      <c r="Q65" s="145"/>
      <c r="R65" s="145">
        <f t="shared" si="16"/>
        <v>2</v>
      </c>
      <c r="S65" s="146"/>
    </row>
    <row r="66" spans="1:19" s="136" customFormat="1">
      <c r="A66" s="272"/>
      <c r="B66" s="145">
        <v>99</v>
      </c>
      <c r="C66" s="145" t="s">
        <v>106</v>
      </c>
      <c r="D66" s="145">
        <v>4</v>
      </c>
      <c r="E66" s="145"/>
      <c r="F66" s="145"/>
      <c r="G66" s="145"/>
      <c r="H66" s="145"/>
      <c r="I66" s="145"/>
      <c r="J66" s="145"/>
      <c r="K66" s="145"/>
      <c r="L66" s="145"/>
      <c r="M66" s="145"/>
      <c r="N66" s="145">
        <f t="shared" si="15"/>
        <v>4</v>
      </c>
      <c r="O66" s="145"/>
      <c r="P66" s="145"/>
      <c r="Q66" s="145"/>
      <c r="R66" s="145">
        <f t="shared" si="16"/>
        <v>4</v>
      </c>
      <c r="S66" s="146"/>
    </row>
    <row r="67" spans="1:19" s="136" customFormat="1">
      <c r="A67" s="272"/>
      <c r="B67" s="162"/>
      <c r="C67" s="162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>
        <f t="shared" si="15"/>
        <v>0</v>
      </c>
      <c r="O67" s="145"/>
      <c r="P67" s="145"/>
      <c r="Q67" s="145"/>
      <c r="R67" s="145">
        <f t="shared" si="16"/>
        <v>0</v>
      </c>
      <c r="S67" s="146"/>
    </row>
    <row r="68" spans="1:19" s="136" customFormat="1">
      <c r="A68" s="272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>
        <f t="shared" si="15"/>
        <v>0</v>
      </c>
      <c r="O68" s="145"/>
      <c r="P68" s="145"/>
      <c r="Q68" s="145"/>
      <c r="R68" s="145">
        <f t="shared" si="16"/>
        <v>0</v>
      </c>
      <c r="S68" s="146"/>
    </row>
    <row r="69" spans="1:19" s="136" customFormat="1">
      <c r="A69" s="272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>
        <f t="shared" si="15"/>
        <v>0</v>
      </c>
      <c r="O69" s="145"/>
      <c r="P69" s="145"/>
      <c r="Q69" s="145"/>
      <c r="R69" s="145">
        <f t="shared" si="16"/>
        <v>0</v>
      </c>
      <c r="S69" s="146"/>
    </row>
    <row r="70" spans="1:19" s="136" customFormat="1">
      <c r="A70" s="272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>
        <f t="shared" si="15"/>
        <v>0</v>
      </c>
      <c r="O70" s="145"/>
      <c r="P70" s="145"/>
      <c r="Q70" s="145"/>
      <c r="R70" s="145">
        <f t="shared" si="16"/>
        <v>0</v>
      </c>
      <c r="S70" s="146"/>
    </row>
    <row r="71" spans="1:19" s="136" customFormat="1">
      <c r="A71" s="272"/>
      <c r="B71" s="156"/>
      <c r="C71" s="157" t="s">
        <v>75</v>
      </c>
      <c r="D71" s="158">
        <f t="shared" ref="D71:R71" si="17">SUM(D61:D70)</f>
        <v>11</v>
      </c>
      <c r="E71" s="158">
        <f t="shared" si="17"/>
        <v>2</v>
      </c>
      <c r="F71" s="158">
        <f t="shared" si="17"/>
        <v>0</v>
      </c>
      <c r="G71" s="158">
        <f t="shared" si="17"/>
        <v>0</v>
      </c>
      <c r="H71" s="158">
        <f t="shared" si="17"/>
        <v>0</v>
      </c>
      <c r="I71" s="158">
        <f t="shared" si="17"/>
        <v>0</v>
      </c>
      <c r="J71" s="158">
        <f t="shared" si="17"/>
        <v>0</v>
      </c>
      <c r="K71" s="158">
        <f t="shared" si="17"/>
        <v>0</v>
      </c>
      <c r="L71" s="158">
        <f t="shared" si="17"/>
        <v>0</v>
      </c>
      <c r="M71" s="158">
        <f t="shared" si="17"/>
        <v>0</v>
      </c>
      <c r="N71" s="158">
        <f t="shared" si="17"/>
        <v>13</v>
      </c>
      <c r="O71" s="158">
        <f t="shared" si="17"/>
        <v>0</v>
      </c>
      <c r="P71" s="158">
        <f t="shared" si="17"/>
        <v>0</v>
      </c>
      <c r="Q71" s="158">
        <f t="shared" si="17"/>
        <v>0</v>
      </c>
      <c r="R71" s="158">
        <f t="shared" si="17"/>
        <v>13</v>
      </c>
      <c r="S71" s="159"/>
    </row>
    <row r="72" spans="1:19" s="136" customFormat="1">
      <c r="A72" s="272" t="s">
        <v>107</v>
      </c>
      <c r="B72" s="141">
        <v>6</v>
      </c>
      <c r="C72" s="141" t="s">
        <v>108</v>
      </c>
      <c r="D72" s="141">
        <v>1</v>
      </c>
      <c r="E72" s="141">
        <v>1</v>
      </c>
      <c r="F72" s="141"/>
      <c r="G72" s="141"/>
      <c r="H72" s="141"/>
      <c r="I72" s="141"/>
      <c r="J72" s="141"/>
      <c r="K72" s="141"/>
      <c r="L72" s="141"/>
      <c r="M72" s="141"/>
      <c r="N72" s="141">
        <f t="shared" ref="N72:N81" si="18">SUM(D72:M72)</f>
        <v>2</v>
      </c>
      <c r="O72" s="141"/>
      <c r="P72" s="141"/>
      <c r="Q72" s="141"/>
      <c r="R72" s="141">
        <f t="shared" ref="R72:R81" si="19">SUM(N72:Q72)</f>
        <v>2</v>
      </c>
      <c r="S72" s="160"/>
    </row>
    <row r="73" spans="1:19" s="136" customFormat="1">
      <c r="A73" s="272"/>
      <c r="B73" s="143">
        <v>9</v>
      </c>
      <c r="C73" s="143" t="s">
        <v>109</v>
      </c>
      <c r="D73" s="143">
        <v>7</v>
      </c>
      <c r="E73" s="143">
        <v>4</v>
      </c>
      <c r="F73" s="143"/>
      <c r="G73" s="143"/>
      <c r="H73" s="143"/>
      <c r="I73" s="143"/>
      <c r="J73" s="143"/>
      <c r="K73" s="143"/>
      <c r="L73" s="143"/>
      <c r="M73" s="143"/>
      <c r="N73" s="143">
        <f t="shared" si="18"/>
        <v>11</v>
      </c>
      <c r="O73" s="143"/>
      <c r="P73" s="143"/>
      <c r="Q73" s="143"/>
      <c r="R73" s="143">
        <f t="shared" si="19"/>
        <v>11</v>
      </c>
      <c r="S73" s="155" t="s">
        <v>110</v>
      </c>
    </row>
    <row r="74" spans="1:19" s="136" customFormat="1">
      <c r="A74" s="272"/>
      <c r="B74" s="145">
        <v>10</v>
      </c>
      <c r="C74" s="145" t="s">
        <v>111</v>
      </c>
      <c r="D74" s="145">
        <v>3</v>
      </c>
      <c r="E74" s="145">
        <v>8</v>
      </c>
      <c r="F74" s="145"/>
      <c r="G74" s="145"/>
      <c r="H74" s="145"/>
      <c r="I74" s="145"/>
      <c r="J74" s="145"/>
      <c r="K74" s="145"/>
      <c r="L74" s="145"/>
      <c r="M74" s="145"/>
      <c r="N74" s="145">
        <f t="shared" si="18"/>
        <v>11</v>
      </c>
      <c r="O74" s="145"/>
      <c r="P74" s="145"/>
      <c r="Q74" s="145"/>
      <c r="R74" s="145">
        <f t="shared" si="19"/>
        <v>11</v>
      </c>
      <c r="S74" s="163" t="s">
        <v>110</v>
      </c>
    </row>
    <row r="75" spans="1:19" s="136" customFormat="1">
      <c r="A75" s="272"/>
      <c r="B75" s="145">
        <v>13</v>
      </c>
      <c r="C75" s="145" t="s">
        <v>113</v>
      </c>
      <c r="D75" s="145">
        <v>5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>
        <f t="shared" si="18"/>
        <v>5</v>
      </c>
      <c r="O75" s="145"/>
      <c r="P75" s="145"/>
      <c r="Q75" s="145"/>
      <c r="R75" s="145">
        <f t="shared" si="19"/>
        <v>5</v>
      </c>
      <c r="S75" s="146"/>
    </row>
    <row r="76" spans="1:19" s="136" customFormat="1">
      <c r="A76" s="272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>
        <f t="shared" si="18"/>
        <v>0</v>
      </c>
      <c r="O76" s="145"/>
      <c r="P76" s="145"/>
      <c r="Q76" s="145"/>
      <c r="R76" s="145">
        <f t="shared" si="19"/>
        <v>0</v>
      </c>
      <c r="S76" s="146"/>
    </row>
    <row r="77" spans="1:19" s="136" customFormat="1">
      <c r="A77" s="272"/>
      <c r="B77" s="162"/>
      <c r="C77" s="162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>
        <f t="shared" si="18"/>
        <v>0</v>
      </c>
      <c r="O77" s="145"/>
      <c r="P77" s="145"/>
      <c r="Q77" s="145"/>
      <c r="R77" s="145">
        <f t="shared" si="19"/>
        <v>0</v>
      </c>
      <c r="S77" s="146"/>
    </row>
    <row r="78" spans="1:19" s="136" customFormat="1">
      <c r="A78" s="272"/>
      <c r="B78" s="162"/>
      <c r="C78" s="162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>
        <f t="shared" si="18"/>
        <v>0</v>
      </c>
      <c r="O78" s="145"/>
      <c r="P78" s="145"/>
      <c r="Q78" s="145"/>
      <c r="R78" s="145">
        <f t="shared" si="19"/>
        <v>0</v>
      </c>
      <c r="S78" s="146"/>
    </row>
    <row r="79" spans="1:19" s="136" customFormat="1">
      <c r="A79" s="272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>
        <f t="shared" si="18"/>
        <v>0</v>
      </c>
      <c r="O79" s="145"/>
      <c r="P79" s="145"/>
      <c r="Q79" s="145"/>
      <c r="R79" s="145">
        <f t="shared" si="19"/>
        <v>0</v>
      </c>
      <c r="S79" s="146"/>
    </row>
    <row r="80" spans="1:19" s="136" customFormat="1">
      <c r="A80" s="272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>
        <f t="shared" si="18"/>
        <v>0</v>
      </c>
      <c r="O80" s="145"/>
      <c r="P80" s="145"/>
      <c r="Q80" s="145"/>
      <c r="R80" s="145">
        <f t="shared" si="19"/>
        <v>0</v>
      </c>
      <c r="S80" s="146"/>
    </row>
    <row r="81" spans="1:19" s="136" customFormat="1">
      <c r="A81" s="272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>
        <f t="shared" si="18"/>
        <v>0</v>
      </c>
      <c r="O81" s="145"/>
      <c r="P81" s="145"/>
      <c r="Q81" s="145"/>
      <c r="R81" s="145">
        <f t="shared" si="19"/>
        <v>0</v>
      </c>
      <c r="S81" s="146"/>
    </row>
    <row r="82" spans="1:19" s="136" customFormat="1">
      <c r="A82" s="272"/>
      <c r="B82" s="156"/>
      <c r="C82" s="157" t="s">
        <v>75</v>
      </c>
      <c r="D82" s="158">
        <f t="shared" ref="D82:R82" si="20">SUM(D72:D81)</f>
        <v>16</v>
      </c>
      <c r="E82" s="158">
        <f t="shared" si="20"/>
        <v>13</v>
      </c>
      <c r="F82" s="158">
        <f t="shared" si="20"/>
        <v>0</v>
      </c>
      <c r="G82" s="158">
        <f t="shared" si="20"/>
        <v>0</v>
      </c>
      <c r="H82" s="158">
        <f t="shared" si="20"/>
        <v>0</v>
      </c>
      <c r="I82" s="158">
        <f t="shared" si="20"/>
        <v>0</v>
      </c>
      <c r="J82" s="158">
        <f t="shared" si="20"/>
        <v>0</v>
      </c>
      <c r="K82" s="158">
        <f t="shared" si="20"/>
        <v>0</v>
      </c>
      <c r="L82" s="158">
        <f t="shared" si="20"/>
        <v>0</v>
      </c>
      <c r="M82" s="158">
        <f t="shared" si="20"/>
        <v>0</v>
      </c>
      <c r="N82" s="158">
        <f t="shared" si="20"/>
        <v>29</v>
      </c>
      <c r="O82" s="158">
        <f t="shared" si="20"/>
        <v>0</v>
      </c>
      <c r="P82" s="158">
        <f t="shared" si="20"/>
        <v>0</v>
      </c>
      <c r="Q82" s="158">
        <f t="shared" si="20"/>
        <v>0</v>
      </c>
      <c r="R82" s="158">
        <f t="shared" si="20"/>
        <v>29</v>
      </c>
      <c r="S82" s="159"/>
    </row>
    <row r="83" spans="1:19" s="136" customFormat="1">
      <c r="A83" s="272" t="s">
        <v>114</v>
      </c>
      <c r="B83" s="141">
        <v>67</v>
      </c>
      <c r="C83" s="141" t="s">
        <v>115</v>
      </c>
      <c r="D83" s="141">
        <v>1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>
        <f t="shared" ref="N83:N92" si="21">SUM(D83:M83)</f>
        <v>1</v>
      </c>
      <c r="O83" s="141"/>
      <c r="P83" s="141"/>
      <c r="Q83" s="141"/>
      <c r="R83" s="141">
        <f t="shared" ref="R83:R92" si="22">SUM(N83:Q83)</f>
        <v>1</v>
      </c>
      <c r="S83" s="160"/>
    </row>
    <row r="84" spans="1:19" s="136" customFormat="1">
      <c r="A84" s="272"/>
      <c r="B84" s="143">
        <v>2</v>
      </c>
      <c r="C84" s="143" t="s">
        <v>116</v>
      </c>
      <c r="D84" s="143">
        <v>1</v>
      </c>
      <c r="E84" s="143"/>
      <c r="F84" s="143"/>
      <c r="G84" s="143"/>
      <c r="H84" s="143"/>
      <c r="I84" s="143"/>
      <c r="J84" s="143"/>
      <c r="K84" s="143"/>
      <c r="L84" s="143"/>
      <c r="M84" s="143"/>
      <c r="N84" s="143">
        <f t="shared" si="21"/>
        <v>1</v>
      </c>
      <c r="O84" s="143"/>
      <c r="P84" s="143"/>
      <c r="Q84" s="143"/>
      <c r="R84" s="143">
        <f t="shared" si="22"/>
        <v>1</v>
      </c>
      <c r="S84" s="161"/>
    </row>
    <row r="85" spans="1:19" s="136" customFormat="1">
      <c r="A85" s="272"/>
      <c r="B85" s="145">
        <v>16</v>
      </c>
      <c r="C85" s="145" t="s">
        <v>117</v>
      </c>
      <c r="D85" s="145"/>
      <c r="E85" s="145">
        <v>3</v>
      </c>
      <c r="F85" s="145"/>
      <c r="G85" s="145"/>
      <c r="H85" s="145"/>
      <c r="I85" s="145"/>
      <c r="J85" s="145"/>
      <c r="K85" s="145"/>
      <c r="L85" s="145"/>
      <c r="M85" s="145"/>
      <c r="N85" s="145">
        <f t="shared" si="21"/>
        <v>3</v>
      </c>
      <c r="O85" s="145"/>
      <c r="P85" s="145"/>
      <c r="Q85" s="145"/>
      <c r="R85" s="145">
        <f t="shared" si="22"/>
        <v>3</v>
      </c>
      <c r="S85" s="146"/>
    </row>
    <row r="86" spans="1:19" s="136" customFormat="1">
      <c r="A86" s="272"/>
      <c r="B86" s="145">
        <v>3</v>
      </c>
      <c r="C86" s="145" t="s">
        <v>118</v>
      </c>
      <c r="D86" s="145"/>
      <c r="E86" s="145">
        <v>1</v>
      </c>
      <c r="F86" s="145"/>
      <c r="G86" s="145"/>
      <c r="H86" s="145"/>
      <c r="I86" s="145"/>
      <c r="J86" s="145"/>
      <c r="K86" s="145"/>
      <c r="L86" s="145"/>
      <c r="M86" s="145"/>
      <c r="N86" s="145">
        <f t="shared" si="21"/>
        <v>1</v>
      </c>
      <c r="O86" s="145"/>
      <c r="P86" s="145"/>
      <c r="Q86" s="145"/>
      <c r="R86" s="145">
        <f t="shared" si="22"/>
        <v>1</v>
      </c>
      <c r="S86" s="146"/>
    </row>
    <row r="87" spans="1:19" s="136" customFormat="1">
      <c r="A87" s="272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>
        <f t="shared" si="21"/>
        <v>0</v>
      </c>
      <c r="O87" s="145"/>
      <c r="P87" s="145"/>
      <c r="Q87" s="145"/>
      <c r="R87" s="145">
        <f t="shared" si="22"/>
        <v>0</v>
      </c>
      <c r="S87" s="146"/>
    </row>
    <row r="88" spans="1:19" s="136" customFormat="1">
      <c r="A88" s="272"/>
      <c r="B88" s="162"/>
      <c r="C88" s="162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>
        <f t="shared" si="21"/>
        <v>0</v>
      </c>
      <c r="O88" s="145"/>
      <c r="P88" s="145"/>
      <c r="Q88" s="145"/>
      <c r="R88" s="145">
        <f t="shared" si="22"/>
        <v>0</v>
      </c>
      <c r="S88" s="146"/>
    </row>
    <row r="89" spans="1:19" s="136" customFormat="1">
      <c r="A89" s="272"/>
      <c r="B89" s="162"/>
      <c r="C89" s="162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>
        <f t="shared" si="21"/>
        <v>0</v>
      </c>
      <c r="O89" s="145"/>
      <c r="P89" s="145"/>
      <c r="Q89" s="145"/>
      <c r="R89" s="145">
        <f t="shared" si="22"/>
        <v>0</v>
      </c>
      <c r="S89" s="146"/>
    </row>
    <row r="90" spans="1:19" s="136" customFormat="1">
      <c r="A90" s="272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>
        <f t="shared" si="21"/>
        <v>0</v>
      </c>
      <c r="O90" s="145"/>
      <c r="P90" s="145"/>
      <c r="Q90" s="145"/>
      <c r="R90" s="145">
        <f t="shared" si="22"/>
        <v>0</v>
      </c>
      <c r="S90" s="146"/>
    </row>
    <row r="91" spans="1:19" s="136" customFormat="1">
      <c r="A91" s="272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>
        <f t="shared" si="21"/>
        <v>0</v>
      </c>
      <c r="O91" s="145"/>
      <c r="P91" s="145"/>
      <c r="Q91" s="145"/>
      <c r="R91" s="145">
        <f t="shared" si="22"/>
        <v>0</v>
      </c>
      <c r="S91" s="146"/>
    </row>
    <row r="92" spans="1:19" s="136" customFormat="1">
      <c r="A92" s="272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>
        <f t="shared" si="21"/>
        <v>0</v>
      </c>
      <c r="O92" s="145"/>
      <c r="P92" s="145"/>
      <c r="Q92" s="145"/>
      <c r="R92" s="145">
        <f t="shared" si="22"/>
        <v>0</v>
      </c>
      <c r="S92" s="146"/>
    </row>
    <row r="93" spans="1:19" s="136" customFormat="1">
      <c r="A93" s="272"/>
      <c r="B93" s="156"/>
      <c r="C93" s="157" t="s">
        <v>75</v>
      </c>
      <c r="D93" s="158">
        <f t="shared" ref="D93:R93" si="23">SUM(D83:D92)</f>
        <v>2</v>
      </c>
      <c r="E93" s="158">
        <f t="shared" si="23"/>
        <v>4</v>
      </c>
      <c r="F93" s="158">
        <f t="shared" si="23"/>
        <v>0</v>
      </c>
      <c r="G93" s="158">
        <f t="shared" si="23"/>
        <v>0</v>
      </c>
      <c r="H93" s="158">
        <f t="shared" si="23"/>
        <v>0</v>
      </c>
      <c r="I93" s="158">
        <f t="shared" si="23"/>
        <v>0</v>
      </c>
      <c r="J93" s="158">
        <f t="shared" si="23"/>
        <v>0</v>
      </c>
      <c r="K93" s="158">
        <f t="shared" si="23"/>
        <v>0</v>
      </c>
      <c r="L93" s="158">
        <f t="shared" si="23"/>
        <v>0</v>
      </c>
      <c r="M93" s="158">
        <f t="shared" si="23"/>
        <v>0</v>
      </c>
      <c r="N93" s="158">
        <f t="shared" si="23"/>
        <v>6</v>
      </c>
      <c r="O93" s="158">
        <f t="shared" si="23"/>
        <v>0</v>
      </c>
      <c r="P93" s="158">
        <f t="shared" si="23"/>
        <v>0</v>
      </c>
      <c r="Q93" s="158">
        <f t="shared" si="23"/>
        <v>0</v>
      </c>
      <c r="R93" s="158">
        <f t="shared" si="23"/>
        <v>6</v>
      </c>
      <c r="S93" s="159"/>
    </row>
    <row r="94" spans="1:19" s="136" customFormat="1">
      <c r="A94" s="272" t="s">
        <v>119</v>
      </c>
      <c r="B94" s="141">
        <v>10</v>
      </c>
      <c r="C94" s="141" t="s">
        <v>120</v>
      </c>
      <c r="D94" s="141"/>
      <c r="E94" s="141">
        <v>1</v>
      </c>
      <c r="F94" s="141"/>
      <c r="G94" s="141"/>
      <c r="H94" s="141"/>
      <c r="I94" s="141"/>
      <c r="J94" s="141"/>
      <c r="K94" s="141"/>
      <c r="L94" s="141"/>
      <c r="M94" s="141"/>
      <c r="N94" s="141">
        <f t="shared" ref="N94:N103" si="24">SUM(D94:M94)</f>
        <v>1</v>
      </c>
      <c r="O94" s="141"/>
      <c r="P94" s="141"/>
      <c r="Q94" s="141"/>
      <c r="R94" s="141">
        <f t="shared" ref="R94:R103" si="25">SUM(N94:Q94)</f>
        <v>1</v>
      </c>
      <c r="S94" s="160"/>
    </row>
    <row r="95" spans="1:19" s="136" customFormat="1">
      <c r="A95" s="272"/>
      <c r="B95" s="143">
        <v>6</v>
      </c>
      <c r="C95" s="143" t="s">
        <v>121</v>
      </c>
      <c r="D95" s="143"/>
      <c r="E95" s="143">
        <v>1</v>
      </c>
      <c r="F95" s="143"/>
      <c r="G95" s="143"/>
      <c r="H95" s="143"/>
      <c r="I95" s="143"/>
      <c r="J95" s="143"/>
      <c r="K95" s="143"/>
      <c r="L95" s="143"/>
      <c r="M95" s="143"/>
      <c r="N95" s="143">
        <f t="shared" si="24"/>
        <v>1</v>
      </c>
      <c r="O95" s="143"/>
      <c r="P95" s="143"/>
      <c r="Q95" s="143"/>
      <c r="R95" s="143">
        <f t="shared" si="25"/>
        <v>1</v>
      </c>
      <c r="S95" s="161"/>
    </row>
    <row r="96" spans="1:19" s="136" customFormat="1">
      <c r="A96" s="272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>
        <f t="shared" si="24"/>
        <v>0</v>
      </c>
      <c r="O96" s="145"/>
      <c r="P96" s="145"/>
      <c r="Q96" s="145"/>
      <c r="R96" s="145">
        <f t="shared" si="25"/>
        <v>0</v>
      </c>
      <c r="S96" s="146"/>
    </row>
    <row r="97" spans="1:19" s="136" customFormat="1">
      <c r="A97" s="272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>
        <f t="shared" si="24"/>
        <v>0</v>
      </c>
      <c r="O97" s="145"/>
      <c r="P97" s="145"/>
      <c r="Q97" s="145"/>
      <c r="R97" s="145">
        <f t="shared" si="25"/>
        <v>0</v>
      </c>
      <c r="S97" s="146"/>
    </row>
    <row r="98" spans="1:19" s="136" customFormat="1">
      <c r="A98" s="272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>
        <f t="shared" si="24"/>
        <v>0</v>
      </c>
      <c r="O98" s="145"/>
      <c r="P98" s="145"/>
      <c r="Q98" s="145"/>
      <c r="R98" s="145">
        <f t="shared" si="25"/>
        <v>0</v>
      </c>
      <c r="S98" s="146"/>
    </row>
    <row r="99" spans="1:19" s="136" customFormat="1">
      <c r="A99" s="272"/>
      <c r="B99" s="162"/>
      <c r="C99" s="162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>
        <f t="shared" si="24"/>
        <v>0</v>
      </c>
      <c r="O99" s="145"/>
      <c r="P99" s="145"/>
      <c r="Q99" s="145"/>
      <c r="R99" s="145">
        <f t="shared" si="25"/>
        <v>0</v>
      </c>
      <c r="S99" s="146"/>
    </row>
    <row r="100" spans="1:19" s="136" customFormat="1">
      <c r="A100" s="272"/>
      <c r="B100" s="162"/>
      <c r="C100" s="162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>
        <f t="shared" si="24"/>
        <v>0</v>
      </c>
      <c r="O100" s="145"/>
      <c r="P100" s="145"/>
      <c r="Q100" s="145"/>
      <c r="R100" s="145">
        <f t="shared" si="25"/>
        <v>0</v>
      </c>
      <c r="S100" s="146"/>
    </row>
    <row r="101" spans="1:19" s="136" customFormat="1">
      <c r="A101" s="272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>
        <f t="shared" si="24"/>
        <v>0</v>
      </c>
      <c r="O101" s="145"/>
      <c r="P101" s="145"/>
      <c r="Q101" s="145"/>
      <c r="R101" s="145">
        <f t="shared" si="25"/>
        <v>0</v>
      </c>
      <c r="S101" s="146"/>
    </row>
    <row r="102" spans="1:19" s="136" customFormat="1">
      <c r="A102" s="272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>
        <f t="shared" si="24"/>
        <v>0</v>
      </c>
      <c r="O102" s="145"/>
      <c r="P102" s="145"/>
      <c r="Q102" s="145"/>
      <c r="R102" s="145">
        <f t="shared" si="25"/>
        <v>0</v>
      </c>
      <c r="S102" s="146"/>
    </row>
    <row r="103" spans="1:19" s="136" customFormat="1">
      <c r="A103" s="272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>
        <f t="shared" si="24"/>
        <v>0</v>
      </c>
      <c r="O103" s="145"/>
      <c r="P103" s="145"/>
      <c r="Q103" s="145"/>
      <c r="R103" s="145">
        <f t="shared" si="25"/>
        <v>0</v>
      </c>
      <c r="S103" s="146"/>
    </row>
    <row r="104" spans="1:19" s="136" customFormat="1">
      <c r="A104" s="272"/>
      <c r="B104" s="156"/>
      <c r="C104" s="157" t="s">
        <v>75</v>
      </c>
      <c r="D104" s="158">
        <f t="shared" ref="D104:R104" si="26">SUM(D94:D103)</f>
        <v>0</v>
      </c>
      <c r="E104" s="158">
        <f t="shared" si="26"/>
        <v>2</v>
      </c>
      <c r="F104" s="158">
        <f t="shared" si="26"/>
        <v>0</v>
      </c>
      <c r="G104" s="158">
        <f t="shared" si="26"/>
        <v>0</v>
      </c>
      <c r="H104" s="158">
        <f t="shared" si="26"/>
        <v>0</v>
      </c>
      <c r="I104" s="158">
        <f t="shared" si="26"/>
        <v>0</v>
      </c>
      <c r="J104" s="158">
        <f t="shared" si="26"/>
        <v>0</v>
      </c>
      <c r="K104" s="158">
        <f t="shared" si="26"/>
        <v>0</v>
      </c>
      <c r="L104" s="158">
        <f t="shared" si="26"/>
        <v>0</v>
      </c>
      <c r="M104" s="158">
        <f t="shared" si="26"/>
        <v>0</v>
      </c>
      <c r="N104" s="158">
        <f t="shared" si="26"/>
        <v>2</v>
      </c>
      <c r="O104" s="158">
        <f t="shared" si="26"/>
        <v>0</v>
      </c>
      <c r="P104" s="158">
        <f t="shared" si="26"/>
        <v>0</v>
      </c>
      <c r="Q104" s="158">
        <f t="shared" si="26"/>
        <v>0</v>
      </c>
      <c r="R104" s="158">
        <f t="shared" si="26"/>
        <v>2</v>
      </c>
      <c r="S104" s="159"/>
    </row>
    <row r="105" spans="1:19" s="136" customFormat="1">
      <c r="A105" s="272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>
        <f t="shared" ref="N105:N114" si="27">SUM(D105:M105)</f>
        <v>0</v>
      </c>
      <c r="O105" s="141"/>
      <c r="P105" s="141"/>
      <c r="Q105" s="141"/>
      <c r="R105" s="141">
        <f t="shared" ref="R105:R114" si="28">SUM(N105:Q105)</f>
        <v>0</v>
      </c>
      <c r="S105" s="160"/>
    </row>
    <row r="106" spans="1:19" s="136" customFormat="1">
      <c r="A106" s="272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>
        <f t="shared" si="27"/>
        <v>0</v>
      </c>
      <c r="O106" s="143"/>
      <c r="P106" s="143"/>
      <c r="Q106" s="143"/>
      <c r="R106" s="143">
        <f t="shared" si="28"/>
        <v>0</v>
      </c>
      <c r="S106" s="161"/>
    </row>
    <row r="107" spans="1:19" s="136" customFormat="1">
      <c r="A107" s="272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>
        <f t="shared" si="27"/>
        <v>0</v>
      </c>
      <c r="O107" s="145"/>
      <c r="P107" s="145"/>
      <c r="Q107" s="145"/>
      <c r="R107" s="145">
        <f t="shared" si="28"/>
        <v>0</v>
      </c>
      <c r="S107" s="146"/>
    </row>
    <row r="108" spans="1:19" s="136" customFormat="1">
      <c r="A108" s="272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>
        <f t="shared" si="27"/>
        <v>0</v>
      </c>
      <c r="O108" s="145"/>
      <c r="P108" s="145"/>
      <c r="Q108" s="145"/>
      <c r="R108" s="145">
        <f t="shared" si="28"/>
        <v>0</v>
      </c>
      <c r="S108" s="146"/>
    </row>
    <row r="109" spans="1:19" s="136" customFormat="1">
      <c r="A109" s="272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>
        <f t="shared" si="27"/>
        <v>0</v>
      </c>
      <c r="O109" s="145"/>
      <c r="P109" s="145"/>
      <c r="Q109" s="145"/>
      <c r="R109" s="145">
        <f t="shared" si="28"/>
        <v>0</v>
      </c>
      <c r="S109" s="146"/>
    </row>
    <row r="110" spans="1:19" s="136" customFormat="1">
      <c r="A110" s="272"/>
      <c r="B110" s="162"/>
      <c r="C110" s="162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>
        <f t="shared" si="27"/>
        <v>0</v>
      </c>
      <c r="O110" s="145"/>
      <c r="P110" s="145"/>
      <c r="Q110" s="145"/>
      <c r="R110" s="145">
        <f t="shared" si="28"/>
        <v>0</v>
      </c>
      <c r="S110" s="146"/>
    </row>
    <row r="111" spans="1:19" s="136" customFormat="1">
      <c r="A111" s="272"/>
      <c r="B111" s="162"/>
      <c r="C111" s="162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>
        <f t="shared" si="27"/>
        <v>0</v>
      </c>
      <c r="O111" s="145"/>
      <c r="P111" s="145"/>
      <c r="Q111" s="145"/>
      <c r="R111" s="145">
        <f t="shared" si="28"/>
        <v>0</v>
      </c>
      <c r="S111" s="146"/>
    </row>
    <row r="112" spans="1:19" s="136" customFormat="1">
      <c r="A112" s="272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>
        <f t="shared" si="27"/>
        <v>0</v>
      </c>
      <c r="O112" s="145"/>
      <c r="P112" s="145"/>
      <c r="Q112" s="145"/>
      <c r="R112" s="145">
        <f t="shared" si="28"/>
        <v>0</v>
      </c>
      <c r="S112" s="146"/>
    </row>
    <row r="113" spans="1:19" s="136" customFormat="1">
      <c r="A113" s="272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>
        <f t="shared" si="27"/>
        <v>0</v>
      </c>
      <c r="O113" s="145"/>
      <c r="P113" s="145"/>
      <c r="Q113" s="145"/>
      <c r="R113" s="145">
        <f t="shared" si="28"/>
        <v>0</v>
      </c>
      <c r="S113" s="146"/>
    </row>
    <row r="114" spans="1:19" s="136" customFormat="1">
      <c r="A114" s="272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>
        <f t="shared" si="27"/>
        <v>0</v>
      </c>
      <c r="O114" s="145"/>
      <c r="P114" s="145"/>
      <c r="Q114" s="145"/>
      <c r="R114" s="145">
        <f t="shared" si="28"/>
        <v>0</v>
      </c>
      <c r="S114" s="146"/>
    </row>
    <row r="115" spans="1:19" s="136" customFormat="1">
      <c r="A115" s="272"/>
      <c r="B115" s="156"/>
      <c r="C115" s="157" t="s">
        <v>75</v>
      </c>
      <c r="D115" s="158">
        <f t="shared" ref="D115:R115" si="29">SUM(D105:D114)</f>
        <v>0</v>
      </c>
      <c r="E115" s="158">
        <f t="shared" si="29"/>
        <v>0</v>
      </c>
      <c r="F115" s="158">
        <f t="shared" si="29"/>
        <v>0</v>
      </c>
      <c r="G115" s="158">
        <f t="shared" si="29"/>
        <v>0</v>
      </c>
      <c r="H115" s="158">
        <f t="shared" si="29"/>
        <v>0</v>
      </c>
      <c r="I115" s="158">
        <f t="shared" si="29"/>
        <v>0</v>
      </c>
      <c r="J115" s="158">
        <f t="shared" si="29"/>
        <v>0</v>
      </c>
      <c r="K115" s="158">
        <f t="shared" si="29"/>
        <v>0</v>
      </c>
      <c r="L115" s="158">
        <f t="shared" si="29"/>
        <v>0</v>
      </c>
      <c r="M115" s="158">
        <f t="shared" si="29"/>
        <v>0</v>
      </c>
      <c r="N115" s="158">
        <f t="shared" si="29"/>
        <v>0</v>
      </c>
      <c r="O115" s="158">
        <f t="shared" si="29"/>
        <v>0</v>
      </c>
      <c r="P115" s="158">
        <f t="shared" si="29"/>
        <v>0</v>
      </c>
      <c r="Q115" s="158">
        <f t="shared" si="29"/>
        <v>0</v>
      </c>
      <c r="R115" s="158">
        <f t="shared" si="29"/>
        <v>0</v>
      </c>
      <c r="S115" s="159"/>
    </row>
    <row r="116" spans="1:19" s="136" customFormat="1">
      <c r="A116" s="270" t="s">
        <v>122</v>
      </c>
      <c r="B116" s="270"/>
      <c r="C116" s="270"/>
      <c r="D116" s="164">
        <f t="shared" ref="D116:R116" si="30">SUM(D16,D27,D38,D49,D60,D71,D82,D93,D104,D115)</f>
        <v>49</v>
      </c>
      <c r="E116" s="164">
        <f t="shared" si="30"/>
        <v>43</v>
      </c>
      <c r="F116" s="164">
        <f t="shared" si="30"/>
        <v>0</v>
      </c>
      <c r="G116" s="164">
        <f t="shared" si="30"/>
        <v>0</v>
      </c>
      <c r="H116" s="164">
        <f t="shared" si="30"/>
        <v>0</v>
      </c>
      <c r="I116" s="164">
        <f t="shared" si="30"/>
        <v>0</v>
      </c>
      <c r="J116" s="164">
        <f t="shared" si="30"/>
        <v>0</v>
      </c>
      <c r="K116" s="164">
        <f t="shared" si="30"/>
        <v>0</v>
      </c>
      <c r="L116" s="164">
        <f t="shared" si="30"/>
        <v>0</v>
      </c>
      <c r="M116" s="164">
        <f t="shared" si="30"/>
        <v>0</v>
      </c>
      <c r="N116" s="164">
        <f t="shared" si="30"/>
        <v>92</v>
      </c>
      <c r="O116" s="164">
        <f t="shared" si="30"/>
        <v>0</v>
      </c>
      <c r="P116" s="164">
        <f t="shared" si="30"/>
        <v>0</v>
      </c>
      <c r="Q116" s="164">
        <f t="shared" si="30"/>
        <v>0</v>
      </c>
      <c r="R116" s="164">
        <f t="shared" si="30"/>
        <v>92</v>
      </c>
      <c r="S116" s="165"/>
    </row>
    <row r="117" spans="1:19" s="136" customFormat="1" ht="16.149999999999999" customHeight="1">
      <c r="A117" s="271" t="s">
        <v>1</v>
      </c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</row>
    <row r="118" spans="1:19" s="136" customFormat="1" ht="26.25">
      <c r="A118" s="166" t="s">
        <v>27</v>
      </c>
      <c r="B118" s="167" t="s">
        <v>69</v>
      </c>
      <c r="C118" s="167" t="s">
        <v>70</v>
      </c>
      <c r="D118" s="168">
        <v>1</v>
      </c>
      <c r="E118" s="168">
        <v>2</v>
      </c>
      <c r="F118" s="168">
        <v>3</v>
      </c>
      <c r="G118" s="168">
        <v>4</v>
      </c>
      <c r="H118" s="168">
        <v>5</v>
      </c>
      <c r="I118" s="168">
        <v>6</v>
      </c>
      <c r="J118" s="168">
        <v>7</v>
      </c>
      <c r="K118" s="168">
        <v>8</v>
      </c>
      <c r="L118" s="168">
        <v>9</v>
      </c>
      <c r="M118" s="168">
        <v>10</v>
      </c>
      <c r="N118" s="168" t="s">
        <v>71</v>
      </c>
      <c r="O118" s="168" t="s">
        <v>72</v>
      </c>
      <c r="P118" s="168" t="s">
        <v>73</v>
      </c>
      <c r="Q118" s="168" t="s">
        <v>74</v>
      </c>
      <c r="R118" s="168" t="s">
        <v>75</v>
      </c>
      <c r="S118" s="169" t="s">
        <v>76</v>
      </c>
    </row>
    <row r="119" spans="1:19" s="136" customFormat="1" ht="12.75" customHeight="1">
      <c r="A119" s="269" t="s">
        <v>123</v>
      </c>
      <c r="B119" s="170">
        <v>4</v>
      </c>
      <c r="C119" s="170" t="s">
        <v>124</v>
      </c>
      <c r="D119" s="141">
        <v>2</v>
      </c>
      <c r="E119" s="141"/>
      <c r="F119" s="141"/>
      <c r="G119" s="141"/>
      <c r="H119" s="141"/>
      <c r="I119" s="141"/>
      <c r="J119" s="141"/>
      <c r="K119" s="141"/>
      <c r="L119" s="141"/>
      <c r="M119" s="141"/>
      <c r="N119" s="141">
        <f t="shared" ref="N119:N128" si="31">SUM(D119:M119)</f>
        <v>2</v>
      </c>
      <c r="O119" s="141"/>
      <c r="P119" s="141"/>
      <c r="Q119" s="141"/>
      <c r="R119" s="141">
        <f t="shared" ref="R119:R128" si="32">SUM(N119:Q119)</f>
        <v>2</v>
      </c>
      <c r="S119" s="160"/>
    </row>
    <row r="120" spans="1:19" s="136" customFormat="1">
      <c r="A120" s="269"/>
      <c r="B120" s="171">
        <v>6</v>
      </c>
      <c r="C120" s="171" t="s">
        <v>125</v>
      </c>
      <c r="D120" s="143">
        <v>1</v>
      </c>
      <c r="E120" s="143">
        <v>1</v>
      </c>
      <c r="F120" s="143"/>
      <c r="G120" s="143"/>
      <c r="H120" s="143"/>
      <c r="I120" s="143"/>
      <c r="J120" s="143"/>
      <c r="K120" s="143"/>
      <c r="L120" s="143"/>
      <c r="M120" s="143"/>
      <c r="N120" s="143">
        <f t="shared" si="31"/>
        <v>2</v>
      </c>
      <c r="O120" s="143"/>
      <c r="P120" s="143"/>
      <c r="Q120" s="143"/>
      <c r="R120" s="143">
        <f t="shared" si="32"/>
        <v>2</v>
      </c>
      <c r="S120" s="161"/>
    </row>
    <row r="121" spans="1:19" s="136" customFormat="1">
      <c r="A121" s="269"/>
      <c r="B121" s="145">
        <v>7</v>
      </c>
      <c r="C121" s="145" t="s">
        <v>126</v>
      </c>
      <c r="D121" s="145"/>
      <c r="E121" s="145">
        <v>1</v>
      </c>
      <c r="F121" s="145"/>
      <c r="G121" s="145"/>
      <c r="H121" s="145"/>
      <c r="I121" s="145"/>
      <c r="J121" s="145"/>
      <c r="K121" s="145"/>
      <c r="L121" s="145"/>
      <c r="M121" s="145"/>
      <c r="N121" s="145">
        <f t="shared" si="31"/>
        <v>1</v>
      </c>
      <c r="O121" s="145"/>
      <c r="P121" s="145"/>
      <c r="Q121" s="145"/>
      <c r="R121" s="145">
        <f t="shared" si="32"/>
        <v>1</v>
      </c>
      <c r="S121" s="146"/>
    </row>
    <row r="122" spans="1:19" s="136" customFormat="1">
      <c r="A122" s="269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>
        <f t="shared" si="31"/>
        <v>0</v>
      </c>
      <c r="O122" s="145"/>
      <c r="P122" s="145"/>
      <c r="Q122" s="145"/>
      <c r="R122" s="145">
        <f t="shared" si="32"/>
        <v>0</v>
      </c>
      <c r="S122" s="146"/>
    </row>
    <row r="123" spans="1:19" s="136" customFormat="1">
      <c r="A123" s="269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>
        <f t="shared" si="31"/>
        <v>0</v>
      </c>
      <c r="O123" s="145"/>
      <c r="P123" s="145"/>
      <c r="Q123" s="145"/>
      <c r="R123" s="145">
        <f t="shared" si="32"/>
        <v>0</v>
      </c>
      <c r="S123" s="146"/>
    </row>
    <row r="124" spans="1:19" s="136" customFormat="1">
      <c r="A124" s="269"/>
      <c r="B124" s="147"/>
      <c r="C124" s="147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>
        <f t="shared" si="31"/>
        <v>0</v>
      </c>
      <c r="O124" s="145"/>
      <c r="P124" s="145"/>
      <c r="Q124" s="145"/>
      <c r="R124" s="145">
        <f t="shared" si="32"/>
        <v>0</v>
      </c>
      <c r="S124" s="146"/>
    </row>
    <row r="125" spans="1:19" s="136" customFormat="1">
      <c r="A125" s="269"/>
      <c r="B125" s="147"/>
      <c r="C125" s="147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>
        <f t="shared" si="31"/>
        <v>0</v>
      </c>
      <c r="O125" s="145"/>
      <c r="P125" s="145"/>
      <c r="Q125" s="145"/>
      <c r="R125" s="145">
        <f t="shared" si="32"/>
        <v>0</v>
      </c>
      <c r="S125" s="146"/>
    </row>
    <row r="126" spans="1:19" s="136" customFormat="1">
      <c r="A126" s="269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>
        <f t="shared" si="31"/>
        <v>0</v>
      </c>
      <c r="O126" s="145"/>
      <c r="P126" s="145"/>
      <c r="Q126" s="145"/>
      <c r="R126" s="145">
        <f t="shared" si="32"/>
        <v>0</v>
      </c>
      <c r="S126" s="146"/>
    </row>
    <row r="127" spans="1:19" s="136" customFormat="1">
      <c r="A127" s="269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>
        <f t="shared" si="31"/>
        <v>0</v>
      </c>
      <c r="O127" s="145"/>
      <c r="P127" s="145"/>
      <c r="Q127" s="145"/>
      <c r="R127" s="145">
        <f t="shared" si="32"/>
        <v>0</v>
      </c>
      <c r="S127" s="146"/>
    </row>
    <row r="128" spans="1:19" s="136" customFormat="1">
      <c r="A128" s="269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>
        <f t="shared" si="31"/>
        <v>0</v>
      </c>
      <c r="O128" s="145"/>
      <c r="P128" s="145"/>
      <c r="Q128" s="145"/>
      <c r="R128" s="145">
        <f t="shared" si="32"/>
        <v>0</v>
      </c>
      <c r="S128" s="146"/>
    </row>
    <row r="129" spans="1:19" s="136" customFormat="1">
      <c r="A129" s="269"/>
      <c r="B129" s="172"/>
      <c r="C129" s="173" t="s">
        <v>75</v>
      </c>
      <c r="D129" s="173">
        <f t="shared" ref="D129:R129" si="33">SUM(D119:D128)</f>
        <v>3</v>
      </c>
      <c r="E129" s="173">
        <f t="shared" si="33"/>
        <v>2</v>
      </c>
      <c r="F129" s="173">
        <f t="shared" si="33"/>
        <v>0</v>
      </c>
      <c r="G129" s="173">
        <f t="shared" si="33"/>
        <v>0</v>
      </c>
      <c r="H129" s="173">
        <f t="shared" si="33"/>
        <v>0</v>
      </c>
      <c r="I129" s="173">
        <f t="shared" si="33"/>
        <v>0</v>
      </c>
      <c r="J129" s="173">
        <f t="shared" si="33"/>
        <v>0</v>
      </c>
      <c r="K129" s="173">
        <f t="shared" si="33"/>
        <v>0</v>
      </c>
      <c r="L129" s="173">
        <f t="shared" si="33"/>
        <v>0</v>
      </c>
      <c r="M129" s="173">
        <f t="shared" si="33"/>
        <v>0</v>
      </c>
      <c r="N129" s="173">
        <f t="shared" si="33"/>
        <v>5</v>
      </c>
      <c r="O129" s="173">
        <f t="shared" si="33"/>
        <v>0</v>
      </c>
      <c r="P129" s="173">
        <f t="shared" si="33"/>
        <v>0</v>
      </c>
      <c r="Q129" s="173">
        <f t="shared" si="33"/>
        <v>0</v>
      </c>
      <c r="R129" s="173">
        <f t="shared" si="33"/>
        <v>5</v>
      </c>
      <c r="S129" s="174"/>
    </row>
    <row r="130" spans="1:19" s="136" customFormat="1" ht="12.75" customHeight="1">
      <c r="A130" s="269" t="s">
        <v>127</v>
      </c>
      <c r="B130" s="170">
        <v>61</v>
      </c>
      <c r="C130" s="170" t="s">
        <v>128</v>
      </c>
      <c r="D130" s="141">
        <v>1</v>
      </c>
      <c r="E130" s="141">
        <v>1</v>
      </c>
      <c r="F130" s="141"/>
      <c r="G130" s="141"/>
      <c r="H130" s="141"/>
      <c r="I130" s="141"/>
      <c r="J130" s="141"/>
      <c r="K130" s="141"/>
      <c r="L130" s="141"/>
      <c r="M130" s="141"/>
      <c r="N130" s="141">
        <f t="shared" ref="N130:N139" si="34">SUM(D130:M130)</f>
        <v>2</v>
      </c>
      <c r="O130" s="141"/>
      <c r="P130" s="141"/>
      <c r="Q130" s="141"/>
      <c r="R130" s="141">
        <f t="shared" ref="R130:R139" si="35">SUM(N130:Q130)</f>
        <v>2</v>
      </c>
      <c r="S130" s="160"/>
    </row>
    <row r="131" spans="1:19" s="136" customFormat="1">
      <c r="A131" s="269"/>
      <c r="B131" s="171">
        <v>9</v>
      </c>
      <c r="C131" s="171" t="s">
        <v>129</v>
      </c>
      <c r="D131" s="143">
        <v>4</v>
      </c>
      <c r="E131" s="143">
        <v>1</v>
      </c>
      <c r="F131" s="143"/>
      <c r="G131" s="143"/>
      <c r="H131" s="143"/>
      <c r="I131" s="143"/>
      <c r="J131" s="143"/>
      <c r="K131" s="143"/>
      <c r="L131" s="143"/>
      <c r="M131" s="143"/>
      <c r="N131" s="143">
        <f t="shared" si="34"/>
        <v>5</v>
      </c>
      <c r="O131" s="143"/>
      <c r="P131" s="143"/>
      <c r="Q131" s="143"/>
      <c r="R131" s="143">
        <f t="shared" si="35"/>
        <v>5</v>
      </c>
      <c r="S131" s="161"/>
    </row>
    <row r="132" spans="1:19" s="136" customFormat="1">
      <c r="A132" s="269"/>
      <c r="B132" s="145">
        <v>11</v>
      </c>
      <c r="C132" s="145" t="s">
        <v>130</v>
      </c>
      <c r="D132" s="145"/>
      <c r="E132" s="145">
        <v>4</v>
      </c>
      <c r="F132" s="145"/>
      <c r="G132" s="145"/>
      <c r="H132" s="145"/>
      <c r="I132" s="145"/>
      <c r="J132" s="145"/>
      <c r="K132" s="145"/>
      <c r="L132" s="145"/>
      <c r="M132" s="145"/>
      <c r="N132" s="145">
        <f t="shared" si="34"/>
        <v>4</v>
      </c>
      <c r="O132" s="145"/>
      <c r="P132" s="145"/>
      <c r="Q132" s="145"/>
      <c r="R132" s="145">
        <f t="shared" si="35"/>
        <v>4</v>
      </c>
      <c r="S132" s="146"/>
    </row>
    <row r="133" spans="1:19" s="136" customFormat="1">
      <c r="A133" s="269"/>
      <c r="B133" s="145">
        <v>5</v>
      </c>
      <c r="C133" s="145" t="s">
        <v>131</v>
      </c>
      <c r="D133" s="145"/>
      <c r="E133" s="145">
        <v>1</v>
      </c>
      <c r="F133" s="145"/>
      <c r="G133" s="145"/>
      <c r="H133" s="145"/>
      <c r="I133" s="145"/>
      <c r="J133" s="145"/>
      <c r="K133" s="145"/>
      <c r="L133" s="145"/>
      <c r="M133" s="145"/>
      <c r="N133" s="145">
        <f t="shared" si="34"/>
        <v>1</v>
      </c>
      <c r="O133" s="145"/>
      <c r="P133" s="145"/>
      <c r="Q133" s="145"/>
      <c r="R133" s="145">
        <f t="shared" si="35"/>
        <v>1</v>
      </c>
      <c r="S133" s="146"/>
    </row>
    <row r="134" spans="1:19" s="136" customFormat="1">
      <c r="A134" s="269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>
        <f t="shared" si="34"/>
        <v>0</v>
      </c>
      <c r="O134" s="145"/>
      <c r="P134" s="145"/>
      <c r="Q134" s="145"/>
      <c r="R134" s="145">
        <f t="shared" si="35"/>
        <v>0</v>
      </c>
      <c r="S134" s="146"/>
    </row>
    <row r="135" spans="1:19" s="136" customFormat="1">
      <c r="A135" s="269"/>
      <c r="B135" s="147"/>
      <c r="C135" s="147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>
        <f t="shared" si="34"/>
        <v>0</v>
      </c>
      <c r="O135" s="145"/>
      <c r="P135" s="145"/>
      <c r="Q135" s="145"/>
      <c r="R135" s="145">
        <f t="shared" si="35"/>
        <v>0</v>
      </c>
      <c r="S135" s="146"/>
    </row>
    <row r="136" spans="1:19" s="136" customFormat="1">
      <c r="A136" s="269"/>
      <c r="B136" s="147"/>
      <c r="C136" s="147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>
        <f t="shared" si="34"/>
        <v>0</v>
      </c>
      <c r="O136" s="145"/>
      <c r="P136" s="145"/>
      <c r="Q136" s="145"/>
      <c r="R136" s="145">
        <f t="shared" si="35"/>
        <v>0</v>
      </c>
      <c r="S136" s="146"/>
    </row>
    <row r="137" spans="1:19" s="136" customFormat="1">
      <c r="A137" s="269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>
        <f t="shared" si="34"/>
        <v>0</v>
      </c>
      <c r="O137" s="145"/>
      <c r="P137" s="145"/>
      <c r="Q137" s="145"/>
      <c r="R137" s="145">
        <f t="shared" si="35"/>
        <v>0</v>
      </c>
      <c r="S137" s="146"/>
    </row>
    <row r="138" spans="1:19" s="136" customFormat="1">
      <c r="A138" s="269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>
        <f t="shared" si="34"/>
        <v>0</v>
      </c>
      <c r="O138" s="145"/>
      <c r="P138" s="145"/>
      <c r="Q138" s="145"/>
      <c r="R138" s="145">
        <f t="shared" si="35"/>
        <v>0</v>
      </c>
      <c r="S138" s="146"/>
    </row>
    <row r="139" spans="1:19" s="136" customFormat="1">
      <c r="A139" s="269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>
        <f t="shared" si="34"/>
        <v>0</v>
      </c>
      <c r="O139" s="145"/>
      <c r="P139" s="145"/>
      <c r="Q139" s="145"/>
      <c r="R139" s="145">
        <f t="shared" si="35"/>
        <v>0</v>
      </c>
      <c r="S139" s="146"/>
    </row>
    <row r="140" spans="1:19" s="136" customFormat="1">
      <c r="A140" s="269"/>
      <c r="B140" s="172"/>
      <c r="C140" s="173" t="s">
        <v>75</v>
      </c>
      <c r="D140" s="173">
        <f t="shared" ref="D140:R140" si="36">SUM(D130:D139)</f>
        <v>5</v>
      </c>
      <c r="E140" s="173">
        <f t="shared" si="36"/>
        <v>7</v>
      </c>
      <c r="F140" s="173">
        <f t="shared" si="36"/>
        <v>0</v>
      </c>
      <c r="G140" s="173">
        <f t="shared" si="36"/>
        <v>0</v>
      </c>
      <c r="H140" s="173">
        <f t="shared" si="36"/>
        <v>0</v>
      </c>
      <c r="I140" s="173">
        <f t="shared" si="36"/>
        <v>0</v>
      </c>
      <c r="J140" s="173">
        <f t="shared" si="36"/>
        <v>0</v>
      </c>
      <c r="K140" s="173">
        <f t="shared" si="36"/>
        <v>0</v>
      </c>
      <c r="L140" s="173">
        <f t="shared" si="36"/>
        <v>0</v>
      </c>
      <c r="M140" s="173">
        <f t="shared" si="36"/>
        <v>0</v>
      </c>
      <c r="N140" s="173">
        <f t="shared" si="36"/>
        <v>12</v>
      </c>
      <c r="O140" s="173">
        <f t="shared" si="36"/>
        <v>0</v>
      </c>
      <c r="P140" s="173">
        <f t="shared" si="36"/>
        <v>0</v>
      </c>
      <c r="Q140" s="173">
        <f t="shared" si="36"/>
        <v>0</v>
      </c>
      <c r="R140" s="173">
        <f t="shared" si="36"/>
        <v>12</v>
      </c>
      <c r="S140" s="174"/>
    </row>
    <row r="141" spans="1:19" s="136" customFormat="1" ht="12.75" customHeight="1">
      <c r="A141" s="269" t="s">
        <v>132</v>
      </c>
      <c r="B141" s="170">
        <v>5</v>
      </c>
      <c r="C141" s="170"/>
      <c r="D141" s="141">
        <v>2</v>
      </c>
      <c r="E141" s="141">
        <v>4</v>
      </c>
      <c r="F141" s="141"/>
      <c r="G141" s="141"/>
      <c r="H141" s="141"/>
      <c r="I141" s="141"/>
      <c r="J141" s="141"/>
      <c r="K141" s="141"/>
      <c r="L141" s="141"/>
      <c r="M141" s="141"/>
      <c r="N141" s="141">
        <f t="shared" ref="N141:N150" si="37">SUM(D141:M141)</f>
        <v>6</v>
      </c>
      <c r="O141" s="141"/>
      <c r="P141" s="141"/>
      <c r="Q141" s="141"/>
      <c r="R141" s="141">
        <f t="shared" ref="R141:R150" si="38">SUM(N141:Q141)</f>
        <v>6</v>
      </c>
      <c r="S141" s="160"/>
    </row>
    <row r="142" spans="1:19" s="136" customFormat="1">
      <c r="A142" s="269"/>
      <c r="B142" s="171">
        <v>7</v>
      </c>
      <c r="C142" s="171"/>
      <c r="D142" s="143"/>
      <c r="E142" s="143">
        <v>4</v>
      </c>
      <c r="F142" s="143"/>
      <c r="G142" s="143"/>
      <c r="H142" s="143"/>
      <c r="I142" s="143"/>
      <c r="J142" s="143"/>
      <c r="K142" s="143"/>
      <c r="L142" s="143"/>
      <c r="M142" s="143"/>
      <c r="N142" s="143">
        <f t="shared" si="37"/>
        <v>4</v>
      </c>
      <c r="O142" s="143"/>
      <c r="P142" s="143"/>
      <c r="Q142" s="143"/>
      <c r="R142" s="143">
        <f t="shared" si="38"/>
        <v>4</v>
      </c>
      <c r="S142" s="161"/>
    </row>
    <row r="143" spans="1:19" s="136" customFormat="1">
      <c r="A143" s="269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>
        <f t="shared" si="37"/>
        <v>0</v>
      </c>
      <c r="O143" s="145"/>
      <c r="P143" s="145"/>
      <c r="Q143" s="145"/>
      <c r="R143" s="145">
        <f t="shared" si="38"/>
        <v>0</v>
      </c>
      <c r="S143" s="146"/>
    </row>
    <row r="144" spans="1:19" s="136" customFormat="1">
      <c r="A144" s="269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>
        <f t="shared" si="37"/>
        <v>0</v>
      </c>
      <c r="O144" s="145"/>
      <c r="P144" s="145"/>
      <c r="Q144" s="145"/>
      <c r="R144" s="145">
        <f t="shared" si="38"/>
        <v>0</v>
      </c>
      <c r="S144" s="146"/>
    </row>
    <row r="145" spans="1:19" s="136" customFormat="1">
      <c r="A145" s="269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>
        <f t="shared" si="37"/>
        <v>0</v>
      </c>
      <c r="O145" s="145"/>
      <c r="P145" s="145"/>
      <c r="Q145" s="145"/>
      <c r="R145" s="145">
        <f t="shared" si="38"/>
        <v>0</v>
      </c>
      <c r="S145" s="146"/>
    </row>
    <row r="146" spans="1:19" s="136" customFormat="1">
      <c r="A146" s="269"/>
      <c r="B146" s="147"/>
      <c r="C146" s="147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>
        <f t="shared" si="37"/>
        <v>0</v>
      </c>
      <c r="O146" s="145"/>
      <c r="P146" s="145"/>
      <c r="Q146" s="145"/>
      <c r="R146" s="145">
        <f t="shared" si="38"/>
        <v>0</v>
      </c>
      <c r="S146" s="146"/>
    </row>
    <row r="147" spans="1:19" s="136" customFormat="1">
      <c r="A147" s="269"/>
      <c r="B147" s="147"/>
      <c r="C147" s="147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>
        <f t="shared" si="37"/>
        <v>0</v>
      </c>
      <c r="O147" s="145"/>
      <c r="P147" s="145"/>
      <c r="Q147" s="145"/>
      <c r="R147" s="145">
        <f t="shared" si="38"/>
        <v>0</v>
      </c>
      <c r="S147" s="146"/>
    </row>
    <row r="148" spans="1:19" s="136" customFormat="1">
      <c r="A148" s="269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>
        <f t="shared" si="37"/>
        <v>0</v>
      </c>
      <c r="O148" s="145"/>
      <c r="P148" s="145"/>
      <c r="Q148" s="145"/>
      <c r="R148" s="145">
        <f t="shared" si="38"/>
        <v>0</v>
      </c>
      <c r="S148" s="146"/>
    </row>
    <row r="149" spans="1:19" s="136" customFormat="1">
      <c r="A149" s="269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>
        <f t="shared" si="37"/>
        <v>0</v>
      </c>
      <c r="O149" s="145"/>
      <c r="P149" s="145"/>
      <c r="Q149" s="145"/>
      <c r="R149" s="145">
        <f t="shared" si="38"/>
        <v>0</v>
      </c>
      <c r="S149" s="146"/>
    </row>
    <row r="150" spans="1:19" s="136" customFormat="1">
      <c r="A150" s="269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>
        <f t="shared" si="37"/>
        <v>0</v>
      </c>
      <c r="O150" s="145"/>
      <c r="P150" s="145"/>
      <c r="Q150" s="145"/>
      <c r="R150" s="145">
        <f t="shared" si="38"/>
        <v>0</v>
      </c>
      <c r="S150" s="146"/>
    </row>
    <row r="151" spans="1:19" s="136" customFormat="1">
      <c r="A151" s="269"/>
      <c r="B151" s="172"/>
      <c r="C151" s="173" t="s">
        <v>75</v>
      </c>
      <c r="D151" s="173">
        <f t="shared" ref="D151:R151" si="39">SUM(D141:D150)</f>
        <v>2</v>
      </c>
      <c r="E151" s="173">
        <f t="shared" si="39"/>
        <v>8</v>
      </c>
      <c r="F151" s="173">
        <f t="shared" si="39"/>
        <v>0</v>
      </c>
      <c r="G151" s="173">
        <f t="shared" si="39"/>
        <v>0</v>
      </c>
      <c r="H151" s="173">
        <f t="shared" si="39"/>
        <v>0</v>
      </c>
      <c r="I151" s="173">
        <f t="shared" si="39"/>
        <v>0</v>
      </c>
      <c r="J151" s="173">
        <f t="shared" si="39"/>
        <v>0</v>
      </c>
      <c r="K151" s="173">
        <f t="shared" si="39"/>
        <v>0</v>
      </c>
      <c r="L151" s="173">
        <f t="shared" si="39"/>
        <v>0</v>
      </c>
      <c r="M151" s="173">
        <f t="shared" si="39"/>
        <v>0</v>
      </c>
      <c r="N151" s="173">
        <f t="shared" si="39"/>
        <v>10</v>
      </c>
      <c r="O151" s="173">
        <f t="shared" si="39"/>
        <v>0</v>
      </c>
      <c r="P151" s="173">
        <f t="shared" si="39"/>
        <v>0</v>
      </c>
      <c r="Q151" s="173">
        <f t="shared" si="39"/>
        <v>0</v>
      </c>
      <c r="R151" s="173">
        <f t="shared" si="39"/>
        <v>10</v>
      </c>
      <c r="S151" s="174"/>
    </row>
    <row r="152" spans="1:19" s="136" customFormat="1" ht="12.75" customHeight="1">
      <c r="A152" s="269" t="s">
        <v>133</v>
      </c>
      <c r="B152" s="170">
        <v>5</v>
      </c>
      <c r="C152" s="170" t="s">
        <v>134</v>
      </c>
      <c r="D152" s="141">
        <v>2</v>
      </c>
      <c r="E152" s="141">
        <v>5</v>
      </c>
      <c r="F152" s="141"/>
      <c r="G152" s="141"/>
      <c r="H152" s="141"/>
      <c r="I152" s="141"/>
      <c r="J152" s="141"/>
      <c r="K152" s="141"/>
      <c r="L152" s="141"/>
      <c r="M152" s="141"/>
      <c r="N152" s="141">
        <f t="shared" ref="N152:N161" si="40">SUM(D152:M152)</f>
        <v>7</v>
      </c>
      <c r="O152" s="141"/>
      <c r="P152" s="141"/>
      <c r="Q152" s="141"/>
      <c r="R152" s="141">
        <f t="shared" ref="R152:R161" si="41">SUM(N152:Q152)</f>
        <v>7</v>
      </c>
      <c r="S152" s="160"/>
    </row>
    <row r="153" spans="1:19" s="136" customFormat="1">
      <c r="A153" s="269"/>
      <c r="B153" s="171">
        <v>7</v>
      </c>
      <c r="C153" s="171" t="s">
        <v>135</v>
      </c>
      <c r="D153" s="143">
        <v>3</v>
      </c>
      <c r="E153" s="143">
        <v>2</v>
      </c>
      <c r="F153" s="143"/>
      <c r="G153" s="143"/>
      <c r="H153" s="143"/>
      <c r="I153" s="143"/>
      <c r="J153" s="143"/>
      <c r="K153" s="143"/>
      <c r="L153" s="143"/>
      <c r="M153" s="143"/>
      <c r="N153" s="143">
        <f t="shared" si="40"/>
        <v>5</v>
      </c>
      <c r="O153" s="143"/>
      <c r="P153" s="143"/>
      <c r="Q153" s="143"/>
      <c r="R153" s="143">
        <f t="shared" si="41"/>
        <v>5</v>
      </c>
      <c r="S153" s="161"/>
    </row>
    <row r="154" spans="1:19" s="136" customFormat="1">
      <c r="A154" s="269"/>
      <c r="B154" s="145">
        <v>9</v>
      </c>
      <c r="C154" s="145" t="s">
        <v>136</v>
      </c>
      <c r="D154" s="145">
        <v>2</v>
      </c>
      <c r="E154" s="145">
        <v>5</v>
      </c>
      <c r="F154" s="145"/>
      <c r="G154" s="145"/>
      <c r="H154" s="145"/>
      <c r="I154" s="145"/>
      <c r="J154" s="145"/>
      <c r="K154" s="145"/>
      <c r="L154" s="145"/>
      <c r="M154" s="145"/>
      <c r="N154" s="145">
        <f t="shared" si="40"/>
        <v>7</v>
      </c>
      <c r="O154" s="145"/>
      <c r="P154" s="145"/>
      <c r="Q154" s="145"/>
      <c r="R154" s="145">
        <f t="shared" si="41"/>
        <v>7</v>
      </c>
      <c r="S154" s="146"/>
    </row>
    <row r="155" spans="1:19" s="136" customFormat="1">
      <c r="A155" s="269"/>
      <c r="B155" s="145">
        <v>10</v>
      </c>
      <c r="C155" s="145" t="s">
        <v>137</v>
      </c>
      <c r="D155" s="145"/>
      <c r="E155" s="145">
        <v>1</v>
      </c>
      <c r="F155" s="145"/>
      <c r="G155" s="145"/>
      <c r="H155" s="145"/>
      <c r="I155" s="145"/>
      <c r="J155" s="145"/>
      <c r="K155" s="145"/>
      <c r="L155" s="145"/>
      <c r="M155" s="145"/>
      <c r="N155" s="145">
        <f t="shared" si="40"/>
        <v>1</v>
      </c>
      <c r="O155" s="145"/>
      <c r="P155" s="145"/>
      <c r="Q155" s="145"/>
      <c r="R155" s="145">
        <f t="shared" si="41"/>
        <v>1</v>
      </c>
      <c r="S155" s="146"/>
    </row>
    <row r="156" spans="1:19" s="136" customFormat="1">
      <c r="A156" s="269"/>
      <c r="B156" s="145">
        <v>8</v>
      </c>
      <c r="C156" s="145" t="s">
        <v>138</v>
      </c>
      <c r="D156" s="145"/>
      <c r="E156" s="145">
        <v>1</v>
      </c>
      <c r="F156" s="145"/>
      <c r="G156" s="145"/>
      <c r="H156" s="145"/>
      <c r="I156" s="145"/>
      <c r="J156" s="145"/>
      <c r="K156" s="145"/>
      <c r="L156" s="145"/>
      <c r="M156" s="145"/>
      <c r="N156" s="145">
        <f t="shared" si="40"/>
        <v>1</v>
      </c>
      <c r="O156" s="145"/>
      <c r="P156" s="145"/>
      <c r="Q156" s="145"/>
      <c r="R156" s="145">
        <f t="shared" si="41"/>
        <v>1</v>
      </c>
      <c r="S156" s="146"/>
    </row>
    <row r="157" spans="1:19" s="136" customFormat="1">
      <c r="A157" s="269"/>
      <c r="B157" s="147">
        <v>11</v>
      </c>
      <c r="C157" s="147" t="s">
        <v>139</v>
      </c>
      <c r="D157" s="145"/>
      <c r="E157" s="145">
        <v>3</v>
      </c>
      <c r="F157" s="145"/>
      <c r="G157" s="145"/>
      <c r="H157" s="145"/>
      <c r="I157" s="145"/>
      <c r="J157" s="145"/>
      <c r="K157" s="145"/>
      <c r="L157" s="145"/>
      <c r="M157" s="145"/>
      <c r="N157" s="145">
        <f t="shared" si="40"/>
        <v>3</v>
      </c>
      <c r="O157" s="145"/>
      <c r="P157" s="145"/>
      <c r="Q157" s="145"/>
      <c r="R157" s="145">
        <f t="shared" si="41"/>
        <v>3</v>
      </c>
      <c r="S157" s="146"/>
    </row>
    <row r="158" spans="1:19" s="136" customFormat="1">
      <c r="A158" s="269"/>
      <c r="B158" s="147"/>
      <c r="C158" s="147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>
        <f t="shared" si="40"/>
        <v>0</v>
      </c>
      <c r="O158" s="145"/>
      <c r="P158" s="145"/>
      <c r="Q158" s="145"/>
      <c r="R158" s="145">
        <f t="shared" si="41"/>
        <v>0</v>
      </c>
      <c r="S158" s="146"/>
    </row>
    <row r="159" spans="1:19" s="136" customFormat="1">
      <c r="A159" s="269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>
        <f t="shared" si="40"/>
        <v>0</v>
      </c>
      <c r="O159" s="145"/>
      <c r="P159" s="145"/>
      <c r="Q159" s="145"/>
      <c r="R159" s="145">
        <f t="shared" si="41"/>
        <v>0</v>
      </c>
      <c r="S159" s="146"/>
    </row>
    <row r="160" spans="1:19" s="136" customFormat="1">
      <c r="A160" s="269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>
        <f t="shared" si="40"/>
        <v>0</v>
      </c>
      <c r="O160" s="145"/>
      <c r="P160" s="145"/>
      <c r="Q160" s="145"/>
      <c r="R160" s="145">
        <f t="shared" si="41"/>
        <v>0</v>
      </c>
      <c r="S160" s="146"/>
    </row>
    <row r="161" spans="1:19" s="136" customFormat="1">
      <c r="A161" s="269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>
        <f t="shared" si="40"/>
        <v>0</v>
      </c>
      <c r="O161" s="145"/>
      <c r="P161" s="145"/>
      <c r="Q161" s="145"/>
      <c r="R161" s="145">
        <f t="shared" si="41"/>
        <v>0</v>
      </c>
      <c r="S161" s="146"/>
    </row>
    <row r="162" spans="1:19" s="136" customFormat="1">
      <c r="A162" s="269"/>
      <c r="B162" s="172"/>
      <c r="C162" s="173" t="s">
        <v>75</v>
      </c>
      <c r="D162" s="173">
        <f t="shared" ref="D162:R162" si="42">SUM(D152:D161)</f>
        <v>7</v>
      </c>
      <c r="E162" s="173">
        <f t="shared" si="42"/>
        <v>17</v>
      </c>
      <c r="F162" s="173">
        <f t="shared" si="42"/>
        <v>0</v>
      </c>
      <c r="G162" s="173">
        <f t="shared" si="42"/>
        <v>0</v>
      </c>
      <c r="H162" s="173">
        <f t="shared" si="42"/>
        <v>0</v>
      </c>
      <c r="I162" s="173">
        <f t="shared" si="42"/>
        <v>0</v>
      </c>
      <c r="J162" s="173">
        <f t="shared" si="42"/>
        <v>0</v>
      </c>
      <c r="K162" s="173">
        <f t="shared" si="42"/>
        <v>0</v>
      </c>
      <c r="L162" s="173">
        <f t="shared" si="42"/>
        <v>0</v>
      </c>
      <c r="M162" s="173">
        <f t="shared" si="42"/>
        <v>0</v>
      </c>
      <c r="N162" s="173">
        <f t="shared" si="42"/>
        <v>24</v>
      </c>
      <c r="O162" s="173">
        <f t="shared" si="42"/>
        <v>0</v>
      </c>
      <c r="P162" s="173">
        <f t="shared" si="42"/>
        <v>0</v>
      </c>
      <c r="Q162" s="173">
        <f t="shared" si="42"/>
        <v>0</v>
      </c>
      <c r="R162" s="173">
        <f t="shared" si="42"/>
        <v>24</v>
      </c>
      <c r="S162" s="174"/>
    </row>
    <row r="163" spans="1:19" s="136" customFormat="1" ht="12.75" customHeight="1">
      <c r="A163" s="269" t="s">
        <v>140</v>
      </c>
      <c r="B163" s="170">
        <v>5</v>
      </c>
      <c r="C163" s="170" t="s">
        <v>141</v>
      </c>
      <c r="D163" s="141">
        <v>3</v>
      </c>
      <c r="E163" s="141"/>
      <c r="F163" s="141"/>
      <c r="G163" s="141"/>
      <c r="H163" s="141"/>
      <c r="I163" s="141"/>
      <c r="J163" s="141"/>
      <c r="K163" s="141"/>
      <c r="L163" s="141"/>
      <c r="M163" s="141"/>
      <c r="N163" s="141">
        <f t="shared" ref="N163:N172" si="43">SUM(D163:M163)</f>
        <v>3</v>
      </c>
      <c r="O163" s="141"/>
      <c r="P163" s="141"/>
      <c r="Q163" s="141"/>
      <c r="R163" s="141">
        <f t="shared" ref="R163:R172" si="44">SUM(N163:Q163)</f>
        <v>3</v>
      </c>
      <c r="S163" s="160"/>
    </row>
    <row r="164" spans="1:19" s="136" customFormat="1">
      <c r="A164" s="269"/>
      <c r="B164" s="171">
        <v>7</v>
      </c>
      <c r="C164" s="171" t="s">
        <v>142</v>
      </c>
      <c r="D164" s="143">
        <v>2</v>
      </c>
      <c r="E164" s="143"/>
      <c r="F164" s="143"/>
      <c r="G164" s="143"/>
      <c r="H164" s="143"/>
      <c r="I164" s="143"/>
      <c r="J164" s="143"/>
      <c r="K164" s="143"/>
      <c r="L164" s="143"/>
      <c r="M164" s="143"/>
      <c r="N164" s="143">
        <f t="shared" si="43"/>
        <v>2</v>
      </c>
      <c r="O164" s="143"/>
      <c r="P164" s="143"/>
      <c r="Q164" s="143"/>
      <c r="R164" s="143">
        <f t="shared" si="44"/>
        <v>2</v>
      </c>
      <c r="S164" s="161"/>
    </row>
    <row r="165" spans="1:19" s="136" customFormat="1">
      <c r="A165" s="269"/>
      <c r="B165" s="145">
        <v>10</v>
      </c>
      <c r="C165" s="145" t="s">
        <v>143</v>
      </c>
      <c r="D165" s="145">
        <v>3</v>
      </c>
      <c r="E165" s="145"/>
      <c r="F165" s="145"/>
      <c r="G165" s="145"/>
      <c r="H165" s="145"/>
      <c r="I165" s="145"/>
      <c r="J165" s="145"/>
      <c r="K165" s="145"/>
      <c r="L165" s="145"/>
      <c r="M165" s="145"/>
      <c r="N165" s="145">
        <f t="shared" si="43"/>
        <v>3</v>
      </c>
      <c r="O165" s="145"/>
      <c r="P165" s="145"/>
      <c r="Q165" s="145"/>
      <c r="R165" s="145">
        <f t="shared" si="44"/>
        <v>3</v>
      </c>
      <c r="S165" s="146"/>
    </row>
    <row r="166" spans="1:19" s="136" customFormat="1">
      <c r="A166" s="269"/>
      <c r="B166" s="145">
        <v>11</v>
      </c>
      <c r="C166" s="145" t="s">
        <v>144</v>
      </c>
      <c r="D166" s="145">
        <v>1</v>
      </c>
      <c r="E166" s="145"/>
      <c r="F166" s="145"/>
      <c r="G166" s="145"/>
      <c r="H166" s="145"/>
      <c r="I166" s="145"/>
      <c r="J166" s="145"/>
      <c r="K166" s="145"/>
      <c r="L166" s="145"/>
      <c r="M166" s="145"/>
      <c r="N166" s="145">
        <f t="shared" si="43"/>
        <v>1</v>
      </c>
      <c r="O166" s="145"/>
      <c r="P166" s="145"/>
      <c r="Q166" s="145"/>
      <c r="R166" s="145">
        <f t="shared" si="44"/>
        <v>1</v>
      </c>
      <c r="S166" s="146"/>
    </row>
    <row r="167" spans="1:19" s="136" customFormat="1">
      <c r="A167" s="269"/>
      <c r="B167" s="145">
        <v>4</v>
      </c>
      <c r="C167" s="145" t="s">
        <v>145</v>
      </c>
      <c r="D167" s="145"/>
      <c r="E167" s="145">
        <v>1</v>
      </c>
      <c r="F167" s="145"/>
      <c r="G167" s="145"/>
      <c r="H167" s="145"/>
      <c r="I167" s="145"/>
      <c r="J167" s="145"/>
      <c r="K167" s="145"/>
      <c r="L167" s="145"/>
      <c r="M167" s="145"/>
      <c r="N167" s="145">
        <f t="shared" si="43"/>
        <v>1</v>
      </c>
      <c r="O167" s="145"/>
      <c r="P167" s="145"/>
      <c r="Q167" s="145"/>
      <c r="R167" s="145">
        <f t="shared" si="44"/>
        <v>1</v>
      </c>
      <c r="S167" s="146"/>
    </row>
    <row r="168" spans="1:19" s="136" customFormat="1">
      <c r="A168" s="269"/>
      <c r="B168" s="147">
        <v>3</v>
      </c>
      <c r="C168" s="147" t="s">
        <v>146</v>
      </c>
      <c r="D168" s="145"/>
      <c r="E168" s="145">
        <v>1</v>
      </c>
      <c r="F168" s="145"/>
      <c r="G168" s="145"/>
      <c r="H168" s="145"/>
      <c r="I168" s="145"/>
      <c r="J168" s="145"/>
      <c r="K168" s="145"/>
      <c r="L168" s="145"/>
      <c r="M168" s="145"/>
      <c r="N168" s="145">
        <f t="shared" si="43"/>
        <v>1</v>
      </c>
      <c r="O168" s="145"/>
      <c r="P168" s="145"/>
      <c r="Q168" s="145"/>
      <c r="R168" s="145">
        <f t="shared" si="44"/>
        <v>1</v>
      </c>
      <c r="S168" s="146"/>
    </row>
    <row r="169" spans="1:19" s="136" customFormat="1">
      <c r="A169" s="269"/>
      <c r="B169" s="147"/>
      <c r="C169" s="147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>
        <f t="shared" si="43"/>
        <v>0</v>
      </c>
      <c r="O169" s="145"/>
      <c r="P169" s="145"/>
      <c r="Q169" s="145"/>
      <c r="R169" s="145">
        <f t="shared" si="44"/>
        <v>0</v>
      </c>
      <c r="S169" s="146"/>
    </row>
    <row r="170" spans="1:19" s="136" customFormat="1">
      <c r="A170" s="269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>
        <f t="shared" si="43"/>
        <v>0</v>
      </c>
      <c r="O170" s="145"/>
      <c r="P170" s="145"/>
      <c r="Q170" s="145"/>
      <c r="R170" s="145">
        <f t="shared" si="44"/>
        <v>0</v>
      </c>
      <c r="S170" s="146"/>
    </row>
    <row r="171" spans="1:19" s="136" customFormat="1">
      <c r="A171" s="269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>
        <f t="shared" si="43"/>
        <v>0</v>
      </c>
      <c r="O171" s="145"/>
      <c r="P171" s="145"/>
      <c r="Q171" s="145"/>
      <c r="R171" s="145">
        <f t="shared" si="44"/>
        <v>0</v>
      </c>
      <c r="S171" s="146"/>
    </row>
    <row r="172" spans="1:19" s="136" customFormat="1">
      <c r="A172" s="269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>
        <f t="shared" si="43"/>
        <v>0</v>
      </c>
      <c r="O172" s="145"/>
      <c r="P172" s="145"/>
      <c r="Q172" s="145"/>
      <c r="R172" s="145">
        <f t="shared" si="44"/>
        <v>0</v>
      </c>
      <c r="S172" s="146"/>
    </row>
    <row r="173" spans="1:19" s="136" customFormat="1">
      <c r="A173" s="269"/>
      <c r="B173" s="172"/>
      <c r="C173" s="173" t="s">
        <v>75</v>
      </c>
      <c r="D173" s="173">
        <f t="shared" ref="D173:R173" si="45">SUM(D163:D172)</f>
        <v>9</v>
      </c>
      <c r="E173" s="173">
        <f t="shared" si="45"/>
        <v>2</v>
      </c>
      <c r="F173" s="173">
        <f t="shared" si="45"/>
        <v>0</v>
      </c>
      <c r="G173" s="173">
        <f t="shared" si="45"/>
        <v>0</v>
      </c>
      <c r="H173" s="173">
        <f t="shared" si="45"/>
        <v>0</v>
      </c>
      <c r="I173" s="173">
        <f t="shared" si="45"/>
        <v>0</v>
      </c>
      <c r="J173" s="173">
        <f t="shared" si="45"/>
        <v>0</v>
      </c>
      <c r="K173" s="173">
        <f t="shared" si="45"/>
        <v>0</v>
      </c>
      <c r="L173" s="173">
        <f t="shared" si="45"/>
        <v>0</v>
      </c>
      <c r="M173" s="173">
        <f t="shared" si="45"/>
        <v>0</v>
      </c>
      <c r="N173" s="173">
        <f t="shared" si="45"/>
        <v>11</v>
      </c>
      <c r="O173" s="173">
        <f t="shared" si="45"/>
        <v>0</v>
      </c>
      <c r="P173" s="173">
        <f t="shared" si="45"/>
        <v>0</v>
      </c>
      <c r="Q173" s="173">
        <f t="shared" si="45"/>
        <v>0</v>
      </c>
      <c r="R173" s="173">
        <f t="shared" si="45"/>
        <v>11</v>
      </c>
      <c r="S173" s="174"/>
    </row>
    <row r="174" spans="1:19" s="136" customFormat="1" ht="12.75" customHeight="1">
      <c r="A174" s="269" t="s">
        <v>147</v>
      </c>
      <c r="B174" s="170">
        <v>3</v>
      </c>
      <c r="C174" s="170" t="s">
        <v>148</v>
      </c>
      <c r="D174" s="141">
        <v>1</v>
      </c>
      <c r="E174" s="141"/>
      <c r="F174" s="141"/>
      <c r="G174" s="141"/>
      <c r="H174" s="141"/>
      <c r="I174" s="141"/>
      <c r="J174" s="141"/>
      <c r="K174" s="141"/>
      <c r="L174" s="141"/>
      <c r="M174" s="141"/>
      <c r="N174" s="141">
        <f t="shared" ref="N174:N183" si="46">SUM(D174:M174)</f>
        <v>1</v>
      </c>
      <c r="O174" s="141"/>
      <c r="P174" s="141"/>
      <c r="Q174" s="141"/>
      <c r="R174" s="141">
        <f t="shared" ref="R174:R183" si="47">SUM(N174:Q174)</f>
        <v>1</v>
      </c>
      <c r="S174" s="160"/>
    </row>
    <row r="175" spans="1:19" s="136" customFormat="1">
      <c r="A175" s="269"/>
      <c r="B175" s="171">
        <v>10</v>
      </c>
      <c r="C175" s="171" t="s">
        <v>149</v>
      </c>
      <c r="D175" s="143">
        <v>1</v>
      </c>
      <c r="E175" s="143"/>
      <c r="F175" s="143"/>
      <c r="G175" s="143"/>
      <c r="H175" s="143"/>
      <c r="I175" s="143"/>
      <c r="J175" s="143"/>
      <c r="K175" s="143"/>
      <c r="L175" s="143"/>
      <c r="M175" s="143"/>
      <c r="N175" s="143">
        <f t="shared" si="46"/>
        <v>1</v>
      </c>
      <c r="O175" s="143"/>
      <c r="P175" s="143"/>
      <c r="Q175" s="143"/>
      <c r="R175" s="143">
        <f t="shared" si="47"/>
        <v>1</v>
      </c>
      <c r="S175" s="161"/>
    </row>
    <row r="176" spans="1:19" s="136" customFormat="1">
      <c r="A176" s="269"/>
      <c r="B176" s="145">
        <v>9</v>
      </c>
      <c r="C176" s="145" t="s">
        <v>150</v>
      </c>
      <c r="D176" s="145"/>
      <c r="E176" s="145">
        <v>1</v>
      </c>
      <c r="F176" s="145"/>
      <c r="G176" s="145"/>
      <c r="H176" s="145"/>
      <c r="I176" s="145"/>
      <c r="J176" s="145"/>
      <c r="K176" s="145"/>
      <c r="L176" s="145"/>
      <c r="M176" s="145"/>
      <c r="N176" s="145">
        <f t="shared" si="46"/>
        <v>1</v>
      </c>
      <c r="O176" s="145"/>
      <c r="P176" s="145"/>
      <c r="Q176" s="145"/>
      <c r="R176" s="145">
        <f t="shared" si="47"/>
        <v>1</v>
      </c>
      <c r="S176" s="146"/>
    </row>
    <row r="177" spans="1:19" s="136" customFormat="1">
      <c r="A177" s="269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>
        <f t="shared" si="46"/>
        <v>0</v>
      </c>
      <c r="O177" s="145"/>
      <c r="P177" s="145"/>
      <c r="Q177" s="145"/>
      <c r="R177" s="145">
        <f t="shared" si="47"/>
        <v>0</v>
      </c>
      <c r="S177" s="146"/>
    </row>
    <row r="178" spans="1:19" s="136" customFormat="1">
      <c r="A178" s="269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>
        <f t="shared" si="46"/>
        <v>0</v>
      </c>
      <c r="O178" s="145"/>
      <c r="P178" s="145"/>
      <c r="Q178" s="145"/>
      <c r="R178" s="145">
        <f t="shared" si="47"/>
        <v>0</v>
      </c>
      <c r="S178" s="146"/>
    </row>
    <row r="179" spans="1:19" s="136" customFormat="1">
      <c r="A179" s="269"/>
      <c r="B179" s="147"/>
      <c r="C179" s="147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>
        <f t="shared" si="46"/>
        <v>0</v>
      </c>
      <c r="O179" s="145"/>
      <c r="P179" s="145"/>
      <c r="Q179" s="145"/>
      <c r="R179" s="145">
        <f t="shared" si="47"/>
        <v>0</v>
      </c>
      <c r="S179" s="146"/>
    </row>
    <row r="180" spans="1:19" s="136" customFormat="1">
      <c r="A180" s="269"/>
      <c r="B180" s="147"/>
      <c r="C180" s="147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>
        <f t="shared" si="46"/>
        <v>0</v>
      </c>
      <c r="O180" s="145"/>
      <c r="P180" s="145"/>
      <c r="Q180" s="145"/>
      <c r="R180" s="145">
        <f t="shared" si="47"/>
        <v>0</v>
      </c>
      <c r="S180" s="146"/>
    </row>
    <row r="181" spans="1:19" s="136" customFormat="1">
      <c r="A181" s="269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>
        <f t="shared" si="46"/>
        <v>0</v>
      </c>
      <c r="O181" s="145"/>
      <c r="P181" s="145"/>
      <c r="Q181" s="145"/>
      <c r="R181" s="145">
        <f t="shared" si="47"/>
        <v>0</v>
      </c>
      <c r="S181" s="146"/>
    </row>
    <row r="182" spans="1:19" s="136" customFormat="1">
      <c r="A182" s="269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>
        <f t="shared" si="46"/>
        <v>0</v>
      </c>
      <c r="O182" s="145"/>
      <c r="P182" s="145"/>
      <c r="Q182" s="145"/>
      <c r="R182" s="145">
        <f t="shared" si="47"/>
        <v>0</v>
      </c>
      <c r="S182" s="146"/>
    </row>
    <row r="183" spans="1:19" s="136" customFormat="1">
      <c r="A183" s="269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>
        <f t="shared" si="46"/>
        <v>0</v>
      </c>
      <c r="O183" s="145"/>
      <c r="P183" s="145"/>
      <c r="Q183" s="145"/>
      <c r="R183" s="145">
        <f t="shared" si="47"/>
        <v>0</v>
      </c>
      <c r="S183" s="146"/>
    </row>
    <row r="184" spans="1:19" s="136" customFormat="1">
      <c r="A184" s="269"/>
      <c r="B184" s="172"/>
      <c r="C184" s="173" t="s">
        <v>75</v>
      </c>
      <c r="D184" s="173">
        <f t="shared" ref="D184:R184" si="48">SUM(D174:D183)</f>
        <v>2</v>
      </c>
      <c r="E184" s="173">
        <f t="shared" si="48"/>
        <v>1</v>
      </c>
      <c r="F184" s="173">
        <f t="shared" si="48"/>
        <v>0</v>
      </c>
      <c r="G184" s="173">
        <f t="shared" si="48"/>
        <v>0</v>
      </c>
      <c r="H184" s="173">
        <f t="shared" si="48"/>
        <v>0</v>
      </c>
      <c r="I184" s="173">
        <f t="shared" si="48"/>
        <v>0</v>
      </c>
      <c r="J184" s="173">
        <f t="shared" si="48"/>
        <v>0</v>
      </c>
      <c r="K184" s="173">
        <f t="shared" si="48"/>
        <v>0</v>
      </c>
      <c r="L184" s="173">
        <f t="shared" si="48"/>
        <v>0</v>
      </c>
      <c r="M184" s="173">
        <f t="shared" si="48"/>
        <v>0</v>
      </c>
      <c r="N184" s="173">
        <f t="shared" si="48"/>
        <v>3</v>
      </c>
      <c r="O184" s="173">
        <f t="shared" si="48"/>
        <v>0</v>
      </c>
      <c r="P184" s="173">
        <f t="shared" si="48"/>
        <v>0</v>
      </c>
      <c r="Q184" s="173">
        <f t="shared" si="48"/>
        <v>0</v>
      </c>
      <c r="R184" s="173">
        <f t="shared" si="48"/>
        <v>3</v>
      </c>
      <c r="S184" s="174"/>
    </row>
    <row r="185" spans="1:19" s="136" customFormat="1" ht="12.75" customHeight="1">
      <c r="A185" s="269" t="s">
        <v>151</v>
      </c>
      <c r="B185" s="170">
        <v>7</v>
      </c>
      <c r="C185" s="170" t="s">
        <v>152</v>
      </c>
      <c r="D185" s="141">
        <v>2</v>
      </c>
      <c r="E185" s="141">
        <v>1</v>
      </c>
      <c r="F185" s="141"/>
      <c r="G185" s="141"/>
      <c r="H185" s="141"/>
      <c r="I185" s="141"/>
      <c r="J185" s="141"/>
      <c r="K185" s="141"/>
      <c r="L185" s="141"/>
      <c r="M185" s="141"/>
      <c r="N185" s="141">
        <f t="shared" ref="N185:N194" si="49">SUM(D185:M185)</f>
        <v>3</v>
      </c>
      <c r="O185" s="141"/>
      <c r="P185" s="141"/>
      <c r="Q185" s="141"/>
      <c r="R185" s="141">
        <f t="shared" ref="R185:R194" si="50">SUM(N185:Q185)</f>
        <v>3</v>
      </c>
      <c r="S185" s="160"/>
    </row>
    <row r="186" spans="1:19" s="136" customFormat="1">
      <c r="A186" s="269"/>
      <c r="B186" s="171">
        <v>9</v>
      </c>
      <c r="C186" s="171" t="s">
        <v>153</v>
      </c>
      <c r="D186" s="143">
        <v>1</v>
      </c>
      <c r="E186" s="143"/>
      <c r="F186" s="143"/>
      <c r="G186" s="143"/>
      <c r="H186" s="143"/>
      <c r="I186" s="143"/>
      <c r="J186" s="143"/>
      <c r="K186" s="143"/>
      <c r="L186" s="143"/>
      <c r="M186" s="143"/>
      <c r="N186" s="143">
        <f t="shared" si="49"/>
        <v>1</v>
      </c>
      <c r="O186" s="143"/>
      <c r="P186" s="143"/>
      <c r="Q186" s="143"/>
      <c r="R186" s="143">
        <f t="shared" si="50"/>
        <v>1</v>
      </c>
      <c r="S186" s="161"/>
    </row>
    <row r="187" spans="1:19" s="136" customFormat="1">
      <c r="A187" s="269"/>
      <c r="B187" s="145">
        <v>10</v>
      </c>
      <c r="C187" s="145" t="s">
        <v>154</v>
      </c>
      <c r="D187" s="145">
        <v>2</v>
      </c>
      <c r="E187" s="145"/>
      <c r="F187" s="145"/>
      <c r="G187" s="145"/>
      <c r="H187" s="145"/>
      <c r="I187" s="145"/>
      <c r="J187" s="145"/>
      <c r="K187" s="145"/>
      <c r="L187" s="145"/>
      <c r="M187" s="145"/>
      <c r="N187" s="145">
        <f t="shared" si="49"/>
        <v>2</v>
      </c>
      <c r="O187" s="145"/>
      <c r="P187" s="145"/>
      <c r="Q187" s="145"/>
      <c r="R187" s="145">
        <f t="shared" si="50"/>
        <v>2</v>
      </c>
      <c r="S187" s="146"/>
    </row>
    <row r="188" spans="1:19" s="136" customFormat="1">
      <c r="A188" s="269"/>
      <c r="B188" s="145">
        <v>16</v>
      </c>
      <c r="C188" s="145" t="s">
        <v>155</v>
      </c>
      <c r="D188" s="145">
        <v>3</v>
      </c>
      <c r="E188" s="145"/>
      <c r="F188" s="145"/>
      <c r="G188" s="145"/>
      <c r="H188" s="145"/>
      <c r="I188" s="145"/>
      <c r="J188" s="145"/>
      <c r="K188" s="145"/>
      <c r="L188" s="145"/>
      <c r="M188" s="145"/>
      <c r="N188" s="145">
        <f t="shared" si="49"/>
        <v>3</v>
      </c>
      <c r="O188" s="145"/>
      <c r="P188" s="145"/>
      <c r="Q188" s="145"/>
      <c r="R188" s="145">
        <f t="shared" si="50"/>
        <v>3</v>
      </c>
      <c r="S188" s="146"/>
    </row>
    <row r="189" spans="1:19" s="136" customFormat="1">
      <c r="A189" s="269"/>
      <c r="B189" s="145">
        <v>18</v>
      </c>
      <c r="C189" s="145" t="s">
        <v>156</v>
      </c>
      <c r="D189" s="145">
        <v>5</v>
      </c>
      <c r="E189" s="145">
        <v>3</v>
      </c>
      <c r="F189" s="145"/>
      <c r="G189" s="145"/>
      <c r="H189" s="145"/>
      <c r="I189" s="145"/>
      <c r="J189" s="145"/>
      <c r="K189" s="145"/>
      <c r="L189" s="145"/>
      <c r="M189" s="145"/>
      <c r="N189" s="145">
        <f t="shared" si="49"/>
        <v>8</v>
      </c>
      <c r="O189" s="145"/>
      <c r="P189" s="145"/>
      <c r="Q189" s="145"/>
      <c r="R189" s="145">
        <f t="shared" si="50"/>
        <v>8</v>
      </c>
      <c r="S189" s="281" t="s">
        <v>85</v>
      </c>
    </row>
    <row r="190" spans="1:19" s="136" customFormat="1">
      <c r="A190" s="269"/>
      <c r="B190" s="147"/>
      <c r="C190" s="147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>
        <f t="shared" si="49"/>
        <v>0</v>
      </c>
      <c r="O190" s="145"/>
      <c r="P190" s="145"/>
      <c r="Q190" s="145"/>
      <c r="R190" s="145">
        <f t="shared" si="50"/>
        <v>0</v>
      </c>
      <c r="S190" s="146"/>
    </row>
    <row r="191" spans="1:19" s="136" customFormat="1">
      <c r="A191" s="269"/>
      <c r="B191" s="147"/>
      <c r="C191" s="147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>
        <f t="shared" si="49"/>
        <v>0</v>
      </c>
      <c r="O191" s="145"/>
      <c r="P191" s="145"/>
      <c r="Q191" s="145"/>
      <c r="R191" s="145">
        <f t="shared" si="50"/>
        <v>0</v>
      </c>
      <c r="S191" s="146"/>
    </row>
    <row r="192" spans="1:19" s="136" customFormat="1">
      <c r="A192" s="269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>
        <f t="shared" si="49"/>
        <v>0</v>
      </c>
      <c r="O192" s="145"/>
      <c r="P192" s="145"/>
      <c r="Q192" s="145"/>
      <c r="R192" s="145">
        <f t="shared" si="50"/>
        <v>0</v>
      </c>
      <c r="S192" s="146"/>
    </row>
    <row r="193" spans="1:19" s="136" customFormat="1">
      <c r="A193" s="269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>
        <f t="shared" si="49"/>
        <v>0</v>
      </c>
      <c r="O193" s="145"/>
      <c r="P193" s="145"/>
      <c r="Q193" s="145"/>
      <c r="R193" s="145">
        <f t="shared" si="50"/>
        <v>0</v>
      </c>
      <c r="S193" s="146"/>
    </row>
    <row r="194" spans="1:19" s="136" customFormat="1">
      <c r="A194" s="269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>
        <f t="shared" si="49"/>
        <v>0</v>
      </c>
      <c r="O194" s="145"/>
      <c r="P194" s="145"/>
      <c r="Q194" s="145"/>
      <c r="R194" s="145">
        <f t="shared" si="50"/>
        <v>0</v>
      </c>
      <c r="S194" s="146"/>
    </row>
    <row r="195" spans="1:19" s="136" customFormat="1">
      <c r="A195" s="269"/>
      <c r="B195" s="172"/>
      <c r="C195" s="173" t="s">
        <v>75</v>
      </c>
      <c r="D195" s="173">
        <f t="shared" ref="D195:R195" si="51">SUM(D185:D194)</f>
        <v>13</v>
      </c>
      <c r="E195" s="173">
        <f t="shared" si="51"/>
        <v>4</v>
      </c>
      <c r="F195" s="173">
        <f t="shared" si="51"/>
        <v>0</v>
      </c>
      <c r="G195" s="173">
        <f t="shared" si="51"/>
        <v>0</v>
      </c>
      <c r="H195" s="173">
        <f t="shared" si="51"/>
        <v>0</v>
      </c>
      <c r="I195" s="173">
        <f t="shared" si="51"/>
        <v>0</v>
      </c>
      <c r="J195" s="173">
        <f t="shared" si="51"/>
        <v>0</v>
      </c>
      <c r="K195" s="173">
        <f t="shared" si="51"/>
        <v>0</v>
      </c>
      <c r="L195" s="173">
        <f t="shared" si="51"/>
        <v>0</v>
      </c>
      <c r="M195" s="173">
        <f t="shared" si="51"/>
        <v>0</v>
      </c>
      <c r="N195" s="173">
        <f t="shared" si="51"/>
        <v>17</v>
      </c>
      <c r="O195" s="173">
        <f t="shared" si="51"/>
        <v>0</v>
      </c>
      <c r="P195" s="173">
        <f t="shared" si="51"/>
        <v>0</v>
      </c>
      <c r="Q195" s="173">
        <f t="shared" si="51"/>
        <v>0</v>
      </c>
      <c r="R195" s="173">
        <f t="shared" si="51"/>
        <v>17</v>
      </c>
      <c r="S195" s="174"/>
    </row>
    <row r="196" spans="1:19" s="136" customFormat="1" ht="12.75" customHeight="1">
      <c r="A196" s="269" t="s">
        <v>157</v>
      </c>
      <c r="B196" s="170">
        <v>11</v>
      </c>
      <c r="C196" s="170" t="s">
        <v>158</v>
      </c>
      <c r="D196" s="141">
        <v>1</v>
      </c>
      <c r="E196" s="141">
        <v>1</v>
      </c>
      <c r="F196" s="141"/>
      <c r="G196" s="141"/>
      <c r="H196" s="141"/>
      <c r="I196" s="141"/>
      <c r="J196" s="141"/>
      <c r="K196" s="141"/>
      <c r="L196" s="141"/>
      <c r="M196" s="141"/>
      <c r="N196" s="141">
        <f t="shared" ref="N196:N205" si="52">SUM(D196:M196)</f>
        <v>2</v>
      </c>
      <c r="O196" s="141"/>
      <c r="P196" s="141"/>
      <c r="Q196" s="141"/>
      <c r="R196" s="141">
        <f t="shared" ref="R196:R205" si="53">SUM(N196:Q196)</f>
        <v>2</v>
      </c>
      <c r="S196" s="160"/>
    </row>
    <row r="197" spans="1:19" s="136" customFormat="1">
      <c r="A197" s="269"/>
      <c r="B197" s="171">
        <v>10</v>
      </c>
      <c r="C197" s="171" t="s">
        <v>159</v>
      </c>
      <c r="D197" s="143"/>
      <c r="E197" s="143">
        <v>1</v>
      </c>
      <c r="F197" s="143"/>
      <c r="G197" s="143"/>
      <c r="H197" s="143"/>
      <c r="I197" s="143"/>
      <c r="J197" s="143"/>
      <c r="K197" s="143"/>
      <c r="L197" s="143"/>
      <c r="M197" s="143"/>
      <c r="N197" s="143">
        <f t="shared" si="52"/>
        <v>1</v>
      </c>
      <c r="O197" s="143"/>
      <c r="P197" s="143"/>
      <c r="Q197" s="143"/>
      <c r="R197" s="143">
        <f t="shared" si="53"/>
        <v>1</v>
      </c>
      <c r="S197" s="161"/>
    </row>
    <row r="198" spans="1:19" s="136" customFormat="1">
      <c r="A198" s="269"/>
      <c r="B198" s="145">
        <v>8</v>
      </c>
      <c r="C198" s="145" t="s">
        <v>160</v>
      </c>
      <c r="D198" s="145"/>
      <c r="E198" s="145">
        <v>2</v>
      </c>
      <c r="F198" s="145"/>
      <c r="G198" s="145"/>
      <c r="H198" s="145"/>
      <c r="I198" s="145"/>
      <c r="J198" s="145"/>
      <c r="K198" s="145"/>
      <c r="L198" s="145"/>
      <c r="M198" s="145"/>
      <c r="N198" s="145">
        <f t="shared" si="52"/>
        <v>2</v>
      </c>
      <c r="O198" s="145"/>
      <c r="P198" s="145"/>
      <c r="Q198" s="145"/>
      <c r="R198" s="145">
        <f t="shared" si="53"/>
        <v>2</v>
      </c>
      <c r="S198" s="146"/>
    </row>
    <row r="199" spans="1:19" s="136" customFormat="1">
      <c r="A199" s="269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>
        <f t="shared" si="52"/>
        <v>0</v>
      </c>
      <c r="O199" s="145"/>
      <c r="P199" s="145"/>
      <c r="Q199" s="145"/>
      <c r="R199" s="145">
        <f t="shared" si="53"/>
        <v>0</v>
      </c>
      <c r="S199" s="146"/>
    </row>
    <row r="200" spans="1:19" s="136" customFormat="1">
      <c r="A200" s="269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>
        <f t="shared" si="52"/>
        <v>0</v>
      </c>
      <c r="O200" s="145"/>
      <c r="P200" s="145"/>
      <c r="Q200" s="145"/>
      <c r="R200" s="145">
        <f t="shared" si="53"/>
        <v>0</v>
      </c>
      <c r="S200" s="146"/>
    </row>
    <row r="201" spans="1:19" s="136" customFormat="1">
      <c r="A201" s="269"/>
      <c r="B201" s="147"/>
      <c r="C201" s="147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>
        <f t="shared" si="52"/>
        <v>0</v>
      </c>
      <c r="O201" s="145"/>
      <c r="P201" s="145"/>
      <c r="Q201" s="145"/>
      <c r="R201" s="145">
        <f t="shared" si="53"/>
        <v>0</v>
      </c>
      <c r="S201" s="146"/>
    </row>
    <row r="202" spans="1:19" s="136" customFormat="1">
      <c r="A202" s="269"/>
      <c r="B202" s="147"/>
      <c r="C202" s="147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>
        <f t="shared" si="52"/>
        <v>0</v>
      </c>
      <c r="O202" s="145"/>
      <c r="P202" s="145"/>
      <c r="Q202" s="145"/>
      <c r="R202" s="145">
        <f t="shared" si="53"/>
        <v>0</v>
      </c>
      <c r="S202" s="146"/>
    </row>
    <row r="203" spans="1:19" s="136" customFormat="1">
      <c r="A203" s="269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>
        <f t="shared" si="52"/>
        <v>0</v>
      </c>
      <c r="O203" s="145"/>
      <c r="P203" s="145"/>
      <c r="Q203" s="145"/>
      <c r="R203" s="145">
        <f t="shared" si="53"/>
        <v>0</v>
      </c>
      <c r="S203" s="146"/>
    </row>
    <row r="204" spans="1:19" s="136" customFormat="1">
      <c r="A204" s="269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>
        <f t="shared" si="52"/>
        <v>0</v>
      </c>
      <c r="O204" s="145"/>
      <c r="P204" s="145"/>
      <c r="Q204" s="145"/>
      <c r="R204" s="145">
        <f t="shared" si="53"/>
        <v>0</v>
      </c>
      <c r="S204" s="146"/>
    </row>
    <row r="205" spans="1:19" s="136" customFormat="1">
      <c r="A205" s="269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>
        <f t="shared" si="52"/>
        <v>0</v>
      </c>
      <c r="O205" s="145"/>
      <c r="P205" s="145"/>
      <c r="Q205" s="145"/>
      <c r="R205" s="145">
        <f t="shared" si="53"/>
        <v>0</v>
      </c>
      <c r="S205" s="146"/>
    </row>
    <row r="206" spans="1:19" s="136" customFormat="1">
      <c r="A206" s="269"/>
      <c r="B206" s="172"/>
      <c r="C206" s="173" t="s">
        <v>75</v>
      </c>
      <c r="D206" s="173">
        <f t="shared" ref="D206:R206" si="54">SUM(D196:D205)</f>
        <v>1</v>
      </c>
      <c r="E206" s="173">
        <f t="shared" si="54"/>
        <v>4</v>
      </c>
      <c r="F206" s="173">
        <f t="shared" si="54"/>
        <v>0</v>
      </c>
      <c r="G206" s="173">
        <f t="shared" si="54"/>
        <v>0</v>
      </c>
      <c r="H206" s="173">
        <f t="shared" si="54"/>
        <v>0</v>
      </c>
      <c r="I206" s="173">
        <f t="shared" si="54"/>
        <v>0</v>
      </c>
      <c r="J206" s="173">
        <f t="shared" si="54"/>
        <v>0</v>
      </c>
      <c r="K206" s="173">
        <f t="shared" si="54"/>
        <v>0</v>
      </c>
      <c r="L206" s="173">
        <f t="shared" si="54"/>
        <v>0</v>
      </c>
      <c r="M206" s="173">
        <f t="shared" si="54"/>
        <v>0</v>
      </c>
      <c r="N206" s="173">
        <f t="shared" si="54"/>
        <v>5</v>
      </c>
      <c r="O206" s="173">
        <f t="shared" si="54"/>
        <v>0</v>
      </c>
      <c r="P206" s="173">
        <f t="shared" si="54"/>
        <v>0</v>
      </c>
      <c r="Q206" s="173">
        <f t="shared" si="54"/>
        <v>0</v>
      </c>
      <c r="R206" s="173">
        <f t="shared" si="54"/>
        <v>5</v>
      </c>
      <c r="S206" s="174"/>
    </row>
    <row r="207" spans="1:19" s="136" customFormat="1" ht="12.75" customHeight="1">
      <c r="A207" s="269" t="s">
        <v>161</v>
      </c>
      <c r="B207" s="170">
        <v>0</v>
      </c>
      <c r="C207" s="170" t="s">
        <v>162</v>
      </c>
      <c r="D207" s="141">
        <v>3</v>
      </c>
      <c r="E207" s="141"/>
      <c r="F207" s="141"/>
      <c r="G207" s="141"/>
      <c r="H207" s="141"/>
      <c r="I207" s="141"/>
      <c r="J207" s="141"/>
      <c r="K207" s="141"/>
      <c r="L207" s="141"/>
      <c r="M207" s="141"/>
      <c r="N207" s="141">
        <f t="shared" ref="N207:N216" si="55">SUM(D207:M207)</f>
        <v>3</v>
      </c>
      <c r="O207" s="141"/>
      <c r="P207" s="141"/>
      <c r="Q207" s="141"/>
      <c r="R207" s="141">
        <f t="shared" ref="R207:R216" si="56">SUM(N207:Q207)</f>
        <v>3</v>
      </c>
      <c r="S207" s="160"/>
    </row>
    <row r="208" spans="1:19" s="136" customFormat="1">
      <c r="A208" s="269"/>
      <c r="B208" s="171">
        <v>5</v>
      </c>
      <c r="C208" s="171" t="s">
        <v>163</v>
      </c>
      <c r="D208" s="143">
        <v>1</v>
      </c>
      <c r="E208" s="143">
        <v>1</v>
      </c>
      <c r="F208" s="143"/>
      <c r="G208" s="143"/>
      <c r="H208" s="143"/>
      <c r="I208" s="143"/>
      <c r="J208" s="143"/>
      <c r="K208" s="143"/>
      <c r="L208" s="143"/>
      <c r="M208" s="143"/>
      <c r="N208" s="143">
        <f t="shared" si="55"/>
        <v>2</v>
      </c>
      <c r="O208" s="143"/>
      <c r="P208" s="143"/>
      <c r="Q208" s="143"/>
      <c r="R208" s="143">
        <f t="shared" si="56"/>
        <v>2</v>
      </c>
      <c r="S208" s="161"/>
    </row>
    <row r="209" spans="1:19" s="136" customFormat="1">
      <c r="A209" s="269"/>
      <c r="B209" s="145">
        <v>7</v>
      </c>
      <c r="C209" s="145" t="s">
        <v>164</v>
      </c>
      <c r="D209" s="145">
        <v>4</v>
      </c>
      <c r="E209" s="145">
        <v>4</v>
      </c>
      <c r="F209" s="145"/>
      <c r="G209" s="145"/>
      <c r="H209" s="145"/>
      <c r="I209" s="145"/>
      <c r="J209" s="145"/>
      <c r="K209" s="145"/>
      <c r="L209" s="145"/>
      <c r="M209" s="145"/>
      <c r="N209" s="145">
        <f t="shared" si="55"/>
        <v>8</v>
      </c>
      <c r="O209" s="145"/>
      <c r="P209" s="145"/>
      <c r="Q209" s="145"/>
      <c r="R209" s="145">
        <f t="shared" si="56"/>
        <v>8</v>
      </c>
      <c r="S209" s="281" t="s">
        <v>85</v>
      </c>
    </row>
    <row r="210" spans="1:19" s="136" customFormat="1">
      <c r="A210" s="269"/>
      <c r="B210" s="145">
        <v>12</v>
      </c>
      <c r="C210" s="145" t="s">
        <v>165</v>
      </c>
      <c r="D210" s="145"/>
      <c r="E210" s="145">
        <v>1</v>
      </c>
      <c r="F210" s="145"/>
      <c r="G210" s="145"/>
      <c r="H210" s="145"/>
      <c r="I210" s="145"/>
      <c r="J210" s="145"/>
      <c r="K210" s="145"/>
      <c r="L210" s="145"/>
      <c r="M210" s="145"/>
      <c r="N210" s="145">
        <f t="shared" si="55"/>
        <v>1</v>
      </c>
      <c r="O210" s="145"/>
      <c r="P210" s="145"/>
      <c r="Q210" s="145"/>
      <c r="R210" s="145">
        <f t="shared" si="56"/>
        <v>1</v>
      </c>
      <c r="S210" s="146"/>
    </row>
    <row r="211" spans="1:19" s="136" customFormat="1">
      <c r="A211" s="269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>
        <f t="shared" si="55"/>
        <v>0</v>
      </c>
      <c r="O211" s="145"/>
      <c r="P211" s="145"/>
      <c r="Q211" s="145"/>
      <c r="R211" s="145">
        <f t="shared" si="56"/>
        <v>0</v>
      </c>
      <c r="S211" s="146"/>
    </row>
    <row r="212" spans="1:19" s="136" customFormat="1">
      <c r="A212" s="269"/>
      <c r="B212" s="147"/>
      <c r="C212" s="147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>
        <f t="shared" si="55"/>
        <v>0</v>
      </c>
      <c r="O212" s="145"/>
      <c r="P212" s="145"/>
      <c r="Q212" s="145"/>
      <c r="R212" s="145">
        <f t="shared" si="56"/>
        <v>0</v>
      </c>
      <c r="S212" s="146"/>
    </row>
    <row r="213" spans="1:19" s="136" customFormat="1">
      <c r="A213" s="269"/>
      <c r="B213" s="147"/>
      <c r="C213" s="147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>
        <f t="shared" si="55"/>
        <v>0</v>
      </c>
      <c r="O213" s="145"/>
      <c r="P213" s="145"/>
      <c r="Q213" s="145"/>
      <c r="R213" s="145">
        <f t="shared" si="56"/>
        <v>0</v>
      </c>
      <c r="S213" s="146"/>
    </row>
    <row r="214" spans="1:19" s="136" customFormat="1">
      <c r="A214" s="269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>
        <f t="shared" si="55"/>
        <v>0</v>
      </c>
      <c r="O214" s="145"/>
      <c r="P214" s="145"/>
      <c r="Q214" s="145"/>
      <c r="R214" s="145">
        <f t="shared" si="56"/>
        <v>0</v>
      </c>
      <c r="S214" s="146"/>
    </row>
    <row r="215" spans="1:19" s="136" customFormat="1">
      <c r="A215" s="269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>
        <f t="shared" si="55"/>
        <v>0</v>
      </c>
      <c r="O215" s="145"/>
      <c r="P215" s="145"/>
      <c r="Q215" s="145"/>
      <c r="R215" s="145">
        <f t="shared" si="56"/>
        <v>0</v>
      </c>
      <c r="S215" s="146"/>
    </row>
    <row r="216" spans="1:19" s="136" customFormat="1">
      <c r="A216" s="269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>
        <f t="shared" si="55"/>
        <v>0</v>
      </c>
      <c r="O216" s="145"/>
      <c r="P216" s="145"/>
      <c r="Q216" s="145"/>
      <c r="R216" s="145">
        <f t="shared" si="56"/>
        <v>0</v>
      </c>
      <c r="S216" s="146"/>
    </row>
    <row r="217" spans="1:19" s="136" customFormat="1">
      <c r="A217" s="269"/>
      <c r="B217" s="172"/>
      <c r="C217" s="173" t="s">
        <v>75</v>
      </c>
      <c r="D217" s="173">
        <f t="shared" ref="D217:R217" si="57">SUM(D207:D216)</f>
        <v>8</v>
      </c>
      <c r="E217" s="173">
        <f t="shared" si="57"/>
        <v>6</v>
      </c>
      <c r="F217" s="173">
        <f t="shared" si="57"/>
        <v>0</v>
      </c>
      <c r="G217" s="173">
        <f t="shared" si="57"/>
        <v>0</v>
      </c>
      <c r="H217" s="173">
        <f t="shared" si="57"/>
        <v>0</v>
      </c>
      <c r="I217" s="173">
        <f t="shared" si="57"/>
        <v>0</v>
      </c>
      <c r="J217" s="173">
        <f t="shared" si="57"/>
        <v>0</v>
      </c>
      <c r="K217" s="173">
        <f t="shared" si="57"/>
        <v>0</v>
      </c>
      <c r="L217" s="173">
        <f t="shared" si="57"/>
        <v>0</v>
      </c>
      <c r="M217" s="173">
        <f t="shared" si="57"/>
        <v>0</v>
      </c>
      <c r="N217" s="173">
        <f t="shared" si="57"/>
        <v>14</v>
      </c>
      <c r="O217" s="173">
        <f t="shared" si="57"/>
        <v>0</v>
      </c>
      <c r="P217" s="173">
        <f t="shared" si="57"/>
        <v>0</v>
      </c>
      <c r="Q217" s="173">
        <f t="shared" si="57"/>
        <v>0</v>
      </c>
      <c r="R217" s="173">
        <f t="shared" si="57"/>
        <v>14</v>
      </c>
      <c r="S217" s="174"/>
    </row>
    <row r="218" spans="1:19" s="136" customFormat="1" ht="12.75" customHeight="1">
      <c r="A218" s="269" t="s">
        <v>166</v>
      </c>
      <c r="B218" s="170">
        <v>7</v>
      </c>
      <c r="C218" s="170" t="s">
        <v>167</v>
      </c>
      <c r="D218" s="141"/>
      <c r="E218" s="141">
        <v>1</v>
      </c>
      <c r="F218" s="141"/>
      <c r="G218" s="141"/>
      <c r="H218" s="141"/>
      <c r="I218" s="141"/>
      <c r="J218" s="141"/>
      <c r="K218" s="141"/>
      <c r="L218" s="141"/>
      <c r="M218" s="141"/>
      <c r="N218" s="141">
        <f t="shared" ref="N218:N227" si="58">SUM(D218:M218)</f>
        <v>1</v>
      </c>
      <c r="O218" s="141"/>
      <c r="P218" s="141"/>
      <c r="Q218" s="141"/>
      <c r="R218" s="141">
        <f t="shared" ref="R218:R227" si="59">SUM(N218:Q218)</f>
        <v>1</v>
      </c>
      <c r="S218" s="160"/>
    </row>
    <row r="219" spans="1:19" s="136" customFormat="1">
      <c r="A219" s="269"/>
      <c r="B219" s="171">
        <v>10</v>
      </c>
      <c r="C219" s="171" t="s">
        <v>168</v>
      </c>
      <c r="D219" s="143"/>
      <c r="E219" s="143">
        <v>1</v>
      </c>
      <c r="F219" s="143"/>
      <c r="G219" s="143"/>
      <c r="H219" s="143"/>
      <c r="I219" s="143"/>
      <c r="J219" s="143"/>
      <c r="K219" s="143"/>
      <c r="L219" s="143"/>
      <c r="M219" s="143"/>
      <c r="N219" s="143">
        <f t="shared" si="58"/>
        <v>1</v>
      </c>
      <c r="O219" s="143"/>
      <c r="P219" s="143"/>
      <c r="Q219" s="143"/>
      <c r="R219" s="143">
        <f t="shared" si="59"/>
        <v>1</v>
      </c>
      <c r="S219" s="161"/>
    </row>
    <row r="220" spans="1:19" s="136" customFormat="1">
      <c r="A220" s="269"/>
      <c r="B220" s="145">
        <v>8</v>
      </c>
      <c r="C220" s="145" t="s">
        <v>169</v>
      </c>
      <c r="D220" s="145"/>
      <c r="E220" s="145">
        <v>1</v>
      </c>
      <c r="F220" s="145"/>
      <c r="G220" s="145"/>
      <c r="H220" s="145"/>
      <c r="I220" s="145"/>
      <c r="J220" s="145"/>
      <c r="K220" s="145"/>
      <c r="L220" s="145"/>
      <c r="M220" s="145"/>
      <c r="N220" s="145">
        <f t="shared" si="58"/>
        <v>1</v>
      </c>
      <c r="O220" s="145"/>
      <c r="P220" s="145"/>
      <c r="Q220" s="145"/>
      <c r="R220" s="145">
        <f t="shared" si="59"/>
        <v>1</v>
      </c>
      <c r="S220" s="146"/>
    </row>
    <row r="221" spans="1:19" s="136" customFormat="1">
      <c r="A221" s="269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>
        <f t="shared" si="58"/>
        <v>0</v>
      </c>
      <c r="O221" s="145"/>
      <c r="P221" s="145"/>
      <c r="Q221" s="145"/>
      <c r="R221" s="145">
        <f t="shared" si="59"/>
        <v>0</v>
      </c>
      <c r="S221" s="146"/>
    </row>
    <row r="222" spans="1:19" s="136" customFormat="1">
      <c r="A222" s="269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>
        <f t="shared" si="58"/>
        <v>0</v>
      </c>
      <c r="O222" s="145"/>
      <c r="P222" s="145"/>
      <c r="Q222" s="145"/>
      <c r="R222" s="145">
        <f t="shared" si="59"/>
        <v>0</v>
      </c>
      <c r="S222" s="146"/>
    </row>
    <row r="223" spans="1:19" s="136" customFormat="1">
      <c r="A223" s="269"/>
      <c r="B223" s="147"/>
      <c r="C223" s="147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>
        <f t="shared" si="58"/>
        <v>0</v>
      </c>
      <c r="O223" s="145"/>
      <c r="P223" s="145"/>
      <c r="Q223" s="145"/>
      <c r="R223" s="145">
        <f t="shared" si="59"/>
        <v>0</v>
      </c>
      <c r="S223" s="146"/>
    </row>
    <row r="224" spans="1:19" s="136" customFormat="1">
      <c r="A224" s="269"/>
      <c r="B224" s="147"/>
      <c r="C224" s="147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>
        <f t="shared" si="58"/>
        <v>0</v>
      </c>
      <c r="O224" s="145"/>
      <c r="P224" s="145"/>
      <c r="Q224" s="145"/>
      <c r="R224" s="145">
        <f t="shared" si="59"/>
        <v>0</v>
      </c>
      <c r="S224" s="146"/>
    </row>
    <row r="225" spans="1:19" s="136" customFormat="1">
      <c r="A225" s="269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>
        <f t="shared" si="58"/>
        <v>0</v>
      </c>
      <c r="O225" s="145"/>
      <c r="P225" s="145"/>
      <c r="Q225" s="145"/>
      <c r="R225" s="145">
        <f t="shared" si="59"/>
        <v>0</v>
      </c>
      <c r="S225" s="146"/>
    </row>
    <row r="226" spans="1:19" s="136" customFormat="1">
      <c r="A226" s="269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>
        <f t="shared" si="58"/>
        <v>0</v>
      </c>
      <c r="O226" s="145"/>
      <c r="P226" s="145"/>
      <c r="Q226" s="145"/>
      <c r="R226" s="145">
        <f t="shared" si="59"/>
        <v>0</v>
      </c>
      <c r="S226" s="146"/>
    </row>
    <row r="227" spans="1:19" s="136" customFormat="1">
      <c r="A227" s="269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>
        <f t="shared" si="58"/>
        <v>0</v>
      </c>
      <c r="O227" s="145"/>
      <c r="P227" s="145"/>
      <c r="Q227" s="145"/>
      <c r="R227" s="145">
        <f t="shared" si="59"/>
        <v>0</v>
      </c>
      <c r="S227" s="146"/>
    </row>
    <row r="228" spans="1:19" s="136" customFormat="1">
      <c r="A228" s="269"/>
      <c r="B228" s="172"/>
      <c r="C228" s="173" t="s">
        <v>75</v>
      </c>
      <c r="D228" s="173">
        <f t="shared" ref="D228:R228" si="60">SUM(D218:D227)</f>
        <v>0</v>
      </c>
      <c r="E228" s="173">
        <f t="shared" si="60"/>
        <v>3</v>
      </c>
      <c r="F228" s="173">
        <f t="shared" si="60"/>
        <v>0</v>
      </c>
      <c r="G228" s="173">
        <f t="shared" si="60"/>
        <v>0</v>
      </c>
      <c r="H228" s="173">
        <f t="shared" si="60"/>
        <v>0</v>
      </c>
      <c r="I228" s="173">
        <f t="shared" si="60"/>
        <v>0</v>
      </c>
      <c r="J228" s="173">
        <f t="shared" si="60"/>
        <v>0</v>
      </c>
      <c r="K228" s="173">
        <f t="shared" si="60"/>
        <v>0</v>
      </c>
      <c r="L228" s="173">
        <f t="shared" si="60"/>
        <v>0</v>
      </c>
      <c r="M228" s="173">
        <f t="shared" si="60"/>
        <v>0</v>
      </c>
      <c r="N228" s="173">
        <f t="shared" si="60"/>
        <v>3</v>
      </c>
      <c r="O228" s="173">
        <f t="shared" si="60"/>
        <v>0</v>
      </c>
      <c r="P228" s="173">
        <f t="shared" si="60"/>
        <v>0</v>
      </c>
      <c r="Q228" s="173">
        <f t="shared" si="60"/>
        <v>0</v>
      </c>
      <c r="R228" s="173">
        <f t="shared" si="60"/>
        <v>3</v>
      </c>
      <c r="S228" s="174"/>
    </row>
    <row r="229" spans="1:19" s="136" customFormat="1">
      <c r="A229" s="268" t="s">
        <v>170</v>
      </c>
      <c r="B229" s="268"/>
      <c r="C229" s="268"/>
      <c r="D229" s="175">
        <f t="shared" ref="D229:R229" si="61">SUM(D129,D140,D151,D162,D173,D184,D195,D206,D217,D228)</f>
        <v>50</v>
      </c>
      <c r="E229" s="175">
        <f t="shared" si="61"/>
        <v>54</v>
      </c>
      <c r="F229" s="175">
        <f t="shared" si="61"/>
        <v>0</v>
      </c>
      <c r="G229" s="175">
        <f t="shared" si="61"/>
        <v>0</v>
      </c>
      <c r="H229" s="175">
        <f t="shared" si="61"/>
        <v>0</v>
      </c>
      <c r="I229" s="175">
        <f t="shared" si="61"/>
        <v>0</v>
      </c>
      <c r="J229" s="175">
        <f t="shared" si="61"/>
        <v>0</v>
      </c>
      <c r="K229" s="175">
        <f t="shared" si="61"/>
        <v>0</v>
      </c>
      <c r="L229" s="175">
        <f t="shared" si="61"/>
        <v>0</v>
      </c>
      <c r="M229" s="175">
        <f t="shared" si="61"/>
        <v>0</v>
      </c>
      <c r="N229" s="175">
        <f t="shared" si="61"/>
        <v>104</v>
      </c>
      <c r="O229" s="175">
        <f t="shared" si="61"/>
        <v>0</v>
      </c>
      <c r="P229" s="175">
        <f t="shared" si="61"/>
        <v>0</v>
      </c>
      <c r="Q229" s="175">
        <f t="shared" si="61"/>
        <v>0</v>
      </c>
      <c r="R229" s="175">
        <f t="shared" si="61"/>
        <v>104</v>
      </c>
      <c r="S229" s="176"/>
    </row>
    <row r="230" spans="1:19" s="136" customFormat="1">
      <c r="S230" s="177"/>
    </row>
    <row r="231" spans="1:19" s="136" customFormat="1">
      <c r="S231" s="177"/>
    </row>
    <row r="232" spans="1:19" s="136" customFormat="1">
      <c r="S232" s="177"/>
    </row>
    <row r="233" spans="1:19" s="136" customFormat="1">
      <c r="S233" s="177"/>
    </row>
    <row r="234" spans="1:19" s="136" customFormat="1">
      <c r="S234" s="177"/>
    </row>
    <row r="235" spans="1:19" s="136" customFormat="1">
      <c r="S235" s="177"/>
    </row>
    <row r="236" spans="1:19" s="136" customFormat="1">
      <c r="S236" s="177"/>
    </row>
    <row r="237" spans="1:19" s="136" customFormat="1">
      <c r="S237" s="177"/>
    </row>
    <row r="238" spans="1:19" s="136" customFormat="1">
      <c r="S238" s="177"/>
    </row>
    <row r="239" spans="1:19" s="136" customFormat="1">
      <c r="S239" s="177"/>
    </row>
    <row r="240" spans="1:19" s="136" customFormat="1">
      <c r="S240" s="177"/>
    </row>
    <row r="241" spans="19:19" s="136" customFormat="1">
      <c r="S241" s="177"/>
    </row>
    <row r="242" spans="19:19" s="136" customFormat="1">
      <c r="S242" s="177"/>
    </row>
    <row r="243" spans="19:19" s="136" customFormat="1">
      <c r="S243" s="177"/>
    </row>
    <row r="244" spans="19:19" s="136" customFormat="1">
      <c r="S244" s="177"/>
    </row>
    <row r="245" spans="19:19" s="136" customFormat="1">
      <c r="S245" s="177"/>
    </row>
    <row r="246" spans="19:19" s="136" customFormat="1">
      <c r="S246" s="177"/>
    </row>
    <row r="247" spans="19:19" s="136" customFormat="1">
      <c r="S247" s="177"/>
    </row>
    <row r="248" spans="19:19" s="136" customFormat="1">
      <c r="S248" s="177"/>
    </row>
    <row r="249" spans="19:19" s="136" customFormat="1">
      <c r="S249" s="177"/>
    </row>
    <row r="250" spans="19:19" s="136" customFormat="1">
      <c r="S250" s="177"/>
    </row>
    <row r="251" spans="19:19" s="136" customFormat="1">
      <c r="S251" s="177"/>
    </row>
    <row r="252" spans="19:19" s="136" customFormat="1">
      <c r="S252" s="177"/>
    </row>
    <row r="253" spans="19:19" s="136" customFormat="1">
      <c r="S253" s="177"/>
    </row>
    <row r="254" spans="19:19" s="136" customFormat="1">
      <c r="S254" s="177"/>
    </row>
    <row r="255" spans="19:19" s="136" customFormat="1">
      <c r="S255" s="177"/>
    </row>
    <row r="256" spans="19:19" s="136" customFormat="1">
      <c r="S256" s="177"/>
    </row>
    <row r="257" spans="19:19" s="136" customFormat="1">
      <c r="S257" s="177"/>
    </row>
    <row r="258" spans="19:19" s="136" customFormat="1">
      <c r="S258" s="177"/>
    </row>
    <row r="259" spans="19:19" s="136" customFormat="1">
      <c r="S259" s="177"/>
    </row>
    <row r="260" spans="19:19" s="136" customFormat="1">
      <c r="S260" s="177"/>
    </row>
    <row r="261" spans="19:19" s="136" customFormat="1">
      <c r="S261" s="177"/>
    </row>
    <row r="262" spans="19:19" s="136" customFormat="1">
      <c r="S262" s="177"/>
    </row>
    <row r="263" spans="19:19" s="136" customFormat="1">
      <c r="S263" s="177"/>
    </row>
    <row r="264" spans="19:19" s="136" customFormat="1">
      <c r="S264" s="177"/>
    </row>
    <row r="265" spans="19:19" s="136" customFormat="1">
      <c r="S265" s="177"/>
    </row>
    <row r="266" spans="19:19" s="136" customFormat="1">
      <c r="S266" s="177"/>
    </row>
    <row r="267" spans="19:19" s="136" customFormat="1">
      <c r="S267" s="177"/>
    </row>
    <row r="268" spans="19:19" s="136" customFormat="1">
      <c r="S268" s="177"/>
    </row>
    <row r="269" spans="19:19" s="136" customFormat="1">
      <c r="S269" s="177"/>
    </row>
    <row r="270" spans="19:19" s="136" customFormat="1">
      <c r="S270" s="177"/>
    </row>
    <row r="271" spans="19:19" s="136" customFormat="1">
      <c r="S271" s="177"/>
    </row>
    <row r="272" spans="19:19" s="136" customFormat="1">
      <c r="S272" s="177"/>
    </row>
    <row r="273" spans="19:19" s="136" customFormat="1">
      <c r="S273" s="177"/>
    </row>
    <row r="274" spans="19:19" s="136" customFormat="1">
      <c r="S274" s="177"/>
    </row>
    <row r="275" spans="19:19" s="136" customFormat="1">
      <c r="S275" s="177"/>
    </row>
    <row r="276" spans="19:19" s="136" customFormat="1">
      <c r="S276" s="177"/>
    </row>
    <row r="277" spans="19:19" s="136" customFormat="1">
      <c r="S277" s="177"/>
    </row>
    <row r="278" spans="19:19" s="136" customFormat="1">
      <c r="S278" s="177"/>
    </row>
    <row r="279" spans="19:19" s="136" customFormat="1">
      <c r="S279" s="177"/>
    </row>
    <row r="280" spans="19:19" s="136" customFormat="1">
      <c r="S280" s="177"/>
    </row>
    <row r="281" spans="19:19" s="136" customFormat="1">
      <c r="S281" s="177"/>
    </row>
    <row r="282" spans="19:19" s="136" customFormat="1">
      <c r="S282" s="177"/>
    </row>
    <row r="283" spans="19:19" s="136" customFormat="1">
      <c r="S283" s="177"/>
    </row>
    <row r="284" spans="19:19" s="136" customFormat="1">
      <c r="S284" s="177"/>
    </row>
    <row r="285" spans="19:19" s="136" customFormat="1">
      <c r="S285" s="177"/>
    </row>
    <row r="286" spans="19:19" s="136" customFormat="1">
      <c r="S286" s="177"/>
    </row>
    <row r="287" spans="19:19" s="136" customFormat="1">
      <c r="S287" s="177"/>
    </row>
    <row r="288" spans="19:19" s="136" customFormat="1">
      <c r="S288" s="177"/>
    </row>
    <row r="289" spans="19:19" s="136" customFormat="1">
      <c r="S289" s="177"/>
    </row>
    <row r="290" spans="19:19" s="136" customFormat="1">
      <c r="S290" s="177"/>
    </row>
    <row r="291" spans="19:19" s="136" customFormat="1">
      <c r="S291" s="177"/>
    </row>
    <row r="292" spans="19:19" s="136" customFormat="1">
      <c r="S292" s="177"/>
    </row>
    <row r="293" spans="19:19" s="136" customFormat="1">
      <c r="S293" s="177"/>
    </row>
    <row r="294" spans="19:19" s="136" customFormat="1">
      <c r="S294" s="177"/>
    </row>
    <row r="295" spans="19:19" s="136" customFormat="1">
      <c r="S295" s="177"/>
    </row>
    <row r="296" spans="19:19" s="136" customFormat="1">
      <c r="S296" s="177"/>
    </row>
    <row r="297" spans="19:19" s="136" customFormat="1">
      <c r="S297" s="177"/>
    </row>
    <row r="298" spans="19:19" s="136" customFormat="1">
      <c r="S298" s="177"/>
    </row>
    <row r="299" spans="19:19" s="136" customFormat="1">
      <c r="S299" s="177"/>
    </row>
    <row r="300" spans="19:19" s="136" customFormat="1">
      <c r="S300" s="177"/>
    </row>
    <row r="301" spans="19:19" s="136" customFormat="1">
      <c r="S301" s="177"/>
    </row>
    <row r="302" spans="19:19" s="136" customFormat="1">
      <c r="S302" s="177"/>
    </row>
    <row r="303" spans="19:19" s="136" customFormat="1">
      <c r="S303" s="177"/>
    </row>
    <row r="304" spans="19:19" s="136" customFormat="1">
      <c r="S304" s="177"/>
    </row>
    <row r="305" spans="19:19" s="136" customFormat="1">
      <c r="S305" s="177"/>
    </row>
    <row r="306" spans="19:19" s="136" customFormat="1">
      <c r="S306" s="177"/>
    </row>
    <row r="307" spans="19:19" s="136" customFormat="1">
      <c r="S307" s="177"/>
    </row>
    <row r="308" spans="19:19" s="136" customFormat="1">
      <c r="S308" s="177"/>
    </row>
    <row r="309" spans="19:19" s="136" customFormat="1">
      <c r="S309" s="177"/>
    </row>
    <row r="310" spans="19:19" s="136" customFormat="1">
      <c r="S310" s="177"/>
    </row>
    <row r="311" spans="19:19" s="136" customFormat="1">
      <c r="S311" s="177"/>
    </row>
    <row r="312" spans="19:19" s="136" customFormat="1">
      <c r="S312" s="177"/>
    </row>
    <row r="313" spans="19:19" s="136" customFormat="1">
      <c r="S313" s="177"/>
    </row>
    <row r="314" spans="19:19" s="136" customFormat="1">
      <c r="S314" s="177"/>
    </row>
    <row r="315" spans="19:19" s="136" customFormat="1">
      <c r="S315" s="177"/>
    </row>
    <row r="316" spans="19:19" s="136" customFormat="1">
      <c r="S316" s="177"/>
    </row>
    <row r="317" spans="19:19" s="136" customFormat="1">
      <c r="S317" s="177"/>
    </row>
    <row r="318" spans="19:19" s="136" customFormat="1">
      <c r="S318" s="177"/>
    </row>
    <row r="319" spans="19:19" s="136" customFormat="1">
      <c r="S319" s="177"/>
    </row>
    <row r="320" spans="19:19" s="136" customFormat="1">
      <c r="S320" s="177"/>
    </row>
    <row r="321" spans="19:19" s="136" customFormat="1">
      <c r="S321" s="177"/>
    </row>
    <row r="322" spans="19:19" s="136" customFormat="1">
      <c r="S322" s="177"/>
    </row>
    <row r="323" spans="19:19" s="136" customFormat="1">
      <c r="S323" s="177"/>
    </row>
    <row r="324" spans="19:19" s="136" customFormat="1">
      <c r="S324" s="177"/>
    </row>
    <row r="325" spans="19:19" s="136" customFormat="1">
      <c r="S325" s="177"/>
    </row>
    <row r="326" spans="19:19" s="136" customFormat="1">
      <c r="S326" s="177"/>
    </row>
    <row r="327" spans="19:19" s="136" customFormat="1">
      <c r="S327" s="177"/>
    </row>
    <row r="328" spans="19:19" s="136" customFormat="1">
      <c r="S328" s="177"/>
    </row>
    <row r="329" spans="19:19" s="136" customFormat="1">
      <c r="S329" s="177"/>
    </row>
    <row r="330" spans="19:19" s="136" customFormat="1">
      <c r="S330" s="177"/>
    </row>
    <row r="331" spans="19:19" s="136" customFormat="1">
      <c r="S331" s="177"/>
    </row>
    <row r="332" spans="19:19" s="136" customFormat="1">
      <c r="S332" s="177"/>
    </row>
    <row r="333" spans="19:19" s="136" customFormat="1">
      <c r="S333" s="177"/>
    </row>
    <row r="334" spans="19:19" s="136" customFormat="1">
      <c r="S334" s="177"/>
    </row>
    <row r="335" spans="19:19" s="136" customFormat="1">
      <c r="S335" s="177"/>
    </row>
    <row r="336" spans="19:19" s="136" customFormat="1">
      <c r="S336" s="177"/>
    </row>
    <row r="337" spans="19:19" s="136" customFormat="1">
      <c r="S337" s="177"/>
    </row>
    <row r="338" spans="19:19" s="136" customFormat="1">
      <c r="S338" s="177"/>
    </row>
    <row r="339" spans="19:19" s="136" customFormat="1">
      <c r="S339" s="177"/>
    </row>
    <row r="340" spans="19:19" s="136" customFormat="1">
      <c r="S340" s="177"/>
    </row>
    <row r="341" spans="19:19" s="136" customFormat="1">
      <c r="S341" s="177"/>
    </row>
    <row r="342" spans="19:19" s="136" customFormat="1">
      <c r="S342" s="177"/>
    </row>
    <row r="343" spans="19:19" s="136" customFormat="1">
      <c r="S343" s="177"/>
    </row>
    <row r="344" spans="19:19" s="136" customFormat="1">
      <c r="S344" s="177"/>
    </row>
    <row r="345" spans="19:19" s="136" customFormat="1">
      <c r="S345" s="177"/>
    </row>
    <row r="346" spans="19:19" s="136" customFormat="1">
      <c r="S346" s="177"/>
    </row>
    <row r="347" spans="19:19" s="136" customFormat="1">
      <c r="S347" s="177"/>
    </row>
    <row r="348" spans="19:19" s="136" customFormat="1">
      <c r="S348" s="177"/>
    </row>
    <row r="349" spans="19:19" s="136" customFormat="1">
      <c r="S349" s="177"/>
    </row>
    <row r="350" spans="19:19" s="136" customFormat="1">
      <c r="S350" s="177"/>
    </row>
    <row r="351" spans="19:19" s="136" customFormat="1">
      <c r="S351" s="177"/>
    </row>
    <row r="352" spans="19:19" s="136" customFormat="1">
      <c r="S352" s="177"/>
    </row>
    <row r="353" spans="19:19" s="136" customFormat="1">
      <c r="S353" s="177"/>
    </row>
    <row r="354" spans="19:19" s="136" customFormat="1">
      <c r="S354" s="177"/>
    </row>
    <row r="355" spans="19:19" s="136" customFormat="1">
      <c r="S355" s="177"/>
    </row>
    <row r="356" spans="19:19" s="136" customFormat="1">
      <c r="S356" s="177"/>
    </row>
    <row r="357" spans="19:19" s="136" customFormat="1">
      <c r="S357" s="177"/>
    </row>
  </sheetData>
  <sheetProtection selectLockedCells="1" selectUnlockedCells="1"/>
  <mergeCells count="25">
    <mergeCell ref="A39:A49"/>
    <mergeCell ref="A1:S3"/>
    <mergeCell ref="A4:S4"/>
    <mergeCell ref="A6:A16"/>
    <mergeCell ref="A17:A27"/>
    <mergeCell ref="A28:A38"/>
    <mergeCell ref="A152:A162"/>
    <mergeCell ref="A50:A60"/>
    <mergeCell ref="A61:A71"/>
    <mergeCell ref="A72:A82"/>
    <mergeCell ref="A83:A93"/>
    <mergeCell ref="A94:A104"/>
    <mergeCell ref="A105:A115"/>
    <mergeCell ref="A116:C116"/>
    <mergeCell ref="A117:S117"/>
    <mergeCell ref="A119:A129"/>
    <mergeCell ref="A130:A140"/>
    <mergeCell ref="A141:A151"/>
    <mergeCell ref="A229:C229"/>
    <mergeCell ref="A163:A173"/>
    <mergeCell ref="A174:A184"/>
    <mergeCell ref="A185:A195"/>
    <mergeCell ref="A196:A206"/>
    <mergeCell ref="A207:A217"/>
    <mergeCell ref="A218:A228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5"/>
  <sheetViews>
    <sheetView zoomScale="105" zoomScaleNormal="105" workbookViewId="0">
      <selection activeCell="E51" sqref="E51"/>
    </sheetView>
  </sheetViews>
  <sheetFormatPr defaultColWidth="22.5703125" defaultRowHeight="12.75"/>
  <cols>
    <col min="1" max="1" width="24.85546875" customWidth="1"/>
    <col min="2" max="2" width="4.42578125" customWidth="1"/>
    <col min="3" max="3" width="25.85546875" customWidth="1"/>
    <col min="4" max="16" width="3.7109375" customWidth="1"/>
  </cols>
  <sheetData>
    <row r="1" spans="1:16" ht="18">
      <c r="A1" s="178" t="s">
        <v>171</v>
      </c>
      <c r="B1" s="179"/>
      <c r="C1" s="179"/>
      <c r="H1" s="180"/>
      <c r="I1" t="s">
        <v>172</v>
      </c>
    </row>
    <row r="2" spans="1:16" ht="18">
      <c r="A2" s="181"/>
      <c r="B2" s="179"/>
      <c r="C2" s="179"/>
      <c r="H2" s="182"/>
      <c r="I2" t="s">
        <v>173</v>
      </c>
    </row>
    <row r="3" spans="1:16" ht="15.75">
      <c r="A3" s="278" t="s">
        <v>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16" s="187" customFormat="1" ht="15.75">
      <c r="A4" s="183" t="s">
        <v>27</v>
      </c>
      <c r="B4" s="184" t="s">
        <v>69</v>
      </c>
      <c r="C4" s="184" t="s">
        <v>70</v>
      </c>
      <c r="D4" s="185">
        <v>1</v>
      </c>
      <c r="E4" s="185">
        <v>2</v>
      </c>
      <c r="F4" s="185">
        <v>3</v>
      </c>
      <c r="G4" s="185">
        <v>4</v>
      </c>
      <c r="H4" s="185">
        <v>5</v>
      </c>
      <c r="I4" s="185">
        <v>6</v>
      </c>
      <c r="J4" s="185">
        <v>7</v>
      </c>
      <c r="K4" s="185">
        <v>8</v>
      </c>
      <c r="L4" s="185">
        <v>9</v>
      </c>
      <c r="M4" s="185">
        <v>10</v>
      </c>
      <c r="N4" s="185" t="s">
        <v>72</v>
      </c>
      <c r="O4" s="185" t="s">
        <v>73</v>
      </c>
      <c r="P4" s="186" t="s">
        <v>74</v>
      </c>
    </row>
    <row r="5" spans="1:16" s="187" customFormat="1" ht="12.75" customHeight="1">
      <c r="A5" s="276" t="s">
        <v>174</v>
      </c>
      <c r="B5" s="188">
        <v>11</v>
      </c>
      <c r="C5" s="188" t="s">
        <v>175</v>
      </c>
      <c r="D5" s="189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/>
    </row>
    <row r="6" spans="1:16" s="187" customFormat="1">
      <c r="A6" s="276"/>
      <c r="B6" s="192"/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4"/>
    </row>
    <row r="7" spans="1:16" s="187" customFormat="1">
      <c r="A7" s="276"/>
      <c r="B7" s="195"/>
      <c r="C7" s="195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196"/>
      <c r="P7" s="198"/>
    </row>
    <row r="8" spans="1:16" s="187" customFormat="1" ht="12.75" customHeight="1">
      <c r="A8" s="276" t="s">
        <v>77</v>
      </c>
      <c r="B8" s="188">
        <v>6</v>
      </c>
      <c r="C8" s="188" t="s">
        <v>176</v>
      </c>
      <c r="D8" s="189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</row>
    <row r="9" spans="1:16" s="187" customFormat="1">
      <c r="A9" s="276"/>
      <c r="B9" s="192">
        <v>31</v>
      </c>
      <c r="C9" s="192" t="s">
        <v>177</v>
      </c>
      <c r="D9" s="199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4"/>
    </row>
    <row r="10" spans="1:16" s="187" customFormat="1">
      <c r="A10" s="276"/>
      <c r="B10" s="192">
        <v>41</v>
      </c>
      <c r="C10" s="192" t="s">
        <v>79</v>
      </c>
      <c r="D10" s="200"/>
      <c r="E10" s="201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</row>
    <row r="11" spans="1:16" s="187" customFormat="1">
      <c r="A11" s="276"/>
      <c r="B11" s="195">
        <v>9</v>
      </c>
      <c r="C11" s="195" t="s">
        <v>178</v>
      </c>
      <c r="D11" s="202"/>
      <c r="E11" s="203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8"/>
    </row>
    <row r="12" spans="1:16" s="187" customFormat="1" ht="12.75" customHeight="1">
      <c r="A12" s="276" t="s">
        <v>93</v>
      </c>
      <c r="B12" s="188">
        <v>5</v>
      </c>
      <c r="C12" s="188" t="s">
        <v>179</v>
      </c>
      <c r="D12" s="189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1"/>
    </row>
    <row r="13" spans="1:16" s="187" customFormat="1">
      <c r="A13" s="276"/>
      <c r="B13" s="192"/>
      <c r="C13" s="192"/>
      <c r="D13" s="204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4"/>
    </row>
    <row r="14" spans="1:16" s="187" customFormat="1">
      <c r="A14" s="276"/>
      <c r="B14" s="195"/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8"/>
    </row>
    <row r="15" spans="1:16" s="187" customFormat="1" ht="12.75" customHeight="1">
      <c r="A15" s="276" t="s">
        <v>95</v>
      </c>
      <c r="B15" s="188">
        <v>25</v>
      </c>
      <c r="C15" s="188" t="s">
        <v>99</v>
      </c>
      <c r="D15" s="189"/>
      <c r="E15" s="189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1"/>
    </row>
    <row r="16" spans="1:16" s="187" customFormat="1">
      <c r="A16" s="276"/>
      <c r="B16" s="192"/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4"/>
    </row>
    <row r="17" spans="1:16" s="187" customFormat="1">
      <c r="A17" s="276"/>
      <c r="B17" s="195"/>
      <c r="C17" s="195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8"/>
    </row>
    <row r="18" spans="1:16" s="187" customFormat="1" ht="12.75" customHeight="1">
      <c r="A18" s="276" t="s">
        <v>100</v>
      </c>
      <c r="B18" s="188">
        <v>4</v>
      </c>
      <c r="C18" s="188" t="s">
        <v>180</v>
      </c>
      <c r="D18" s="190"/>
      <c r="E18" s="189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1"/>
    </row>
    <row r="19" spans="1:16" s="187" customFormat="1">
      <c r="A19" s="276"/>
      <c r="B19" s="192"/>
      <c r="C19" s="192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4"/>
    </row>
    <row r="20" spans="1:16" s="187" customFormat="1">
      <c r="A20" s="276"/>
      <c r="B20" s="205"/>
      <c r="C20" s="195"/>
      <c r="D20" s="196"/>
      <c r="E20" s="196"/>
      <c r="F20" s="196"/>
      <c r="G20" s="196"/>
      <c r="H20" s="196"/>
      <c r="I20" s="202"/>
      <c r="J20" s="196"/>
      <c r="K20" s="196"/>
      <c r="L20" s="196"/>
      <c r="M20" s="196"/>
      <c r="N20" s="196"/>
      <c r="O20" s="196"/>
      <c r="P20" s="198"/>
    </row>
    <row r="21" spans="1:16" s="187" customFormat="1">
      <c r="A21" s="276"/>
      <c r="B21" s="190"/>
      <c r="C21" s="190"/>
      <c r="D21" s="190"/>
      <c r="E21" s="190"/>
      <c r="F21" s="190"/>
      <c r="G21" s="190"/>
      <c r="H21" s="190"/>
      <c r="I21" s="190"/>
      <c r="J21" s="206"/>
      <c r="K21" s="206"/>
      <c r="L21" s="206"/>
      <c r="M21" s="206"/>
      <c r="N21" s="190"/>
      <c r="O21" s="190"/>
      <c r="P21" s="191"/>
    </row>
    <row r="22" spans="1:16" s="187" customFormat="1">
      <c r="A22" s="276"/>
      <c r="B22" s="193"/>
      <c r="C22" s="193"/>
      <c r="D22" s="193"/>
      <c r="E22" s="193"/>
      <c r="F22" s="193"/>
      <c r="G22" s="193"/>
      <c r="H22" s="193"/>
      <c r="I22" s="193"/>
      <c r="J22" s="207"/>
      <c r="K22" s="207"/>
      <c r="L22" s="207"/>
      <c r="M22" s="207"/>
      <c r="N22" s="193"/>
      <c r="O22" s="193"/>
      <c r="P22" s="194"/>
    </row>
    <row r="23" spans="1:16" s="187" customFormat="1">
      <c r="A23" s="276"/>
      <c r="B23" s="196"/>
      <c r="C23" s="196"/>
      <c r="D23" s="196"/>
      <c r="E23" s="196"/>
      <c r="F23" s="196"/>
      <c r="G23" s="196"/>
      <c r="H23" s="196"/>
      <c r="I23" s="196"/>
      <c r="J23" s="208"/>
      <c r="K23" s="208"/>
      <c r="L23" s="208"/>
      <c r="M23" s="208"/>
      <c r="N23" s="196"/>
      <c r="O23" s="196"/>
      <c r="P23" s="198"/>
    </row>
    <row r="24" spans="1:16" s="187" customFormat="1">
      <c r="A24" s="276"/>
      <c r="B24" s="190"/>
      <c r="C24" s="190"/>
      <c r="D24" s="190"/>
      <c r="E24" s="190"/>
      <c r="F24" s="190"/>
      <c r="G24" s="190"/>
      <c r="H24" s="190"/>
      <c r="I24" s="190"/>
      <c r="J24" s="206"/>
      <c r="K24" s="206"/>
      <c r="L24" s="206"/>
      <c r="M24" s="206"/>
      <c r="N24" s="190"/>
      <c r="O24" s="190"/>
      <c r="P24" s="191"/>
    </row>
    <row r="25" spans="1:16" s="187" customFormat="1">
      <c r="A25" s="276"/>
      <c r="B25" s="193"/>
      <c r="C25" s="193"/>
      <c r="D25" s="193"/>
      <c r="E25" s="193"/>
      <c r="F25" s="193"/>
      <c r="G25" s="193"/>
      <c r="H25" s="193"/>
      <c r="I25" s="193"/>
      <c r="J25" s="207"/>
      <c r="K25" s="207"/>
      <c r="L25" s="207"/>
      <c r="M25" s="207"/>
      <c r="N25" s="193"/>
      <c r="O25" s="193"/>
      <c r="P25" s="194"/>
    </row>
    <row r="26" spans="1:16" s="187" customFormat="1">
      <c r="A26" s="276"/>
      <c r="B26" s="196"/>
      <c r="C26" s="196"/>
      <c r="D26" s="196"/>
      <c r="E26" s="196"/>
      <c r="F26" s="196"/>
      <c r="G26" s="196"/>
      <c r="H26" s="196"/>
      <c r="I26" s="202"/>
      <c r="J26" s="208"/>
      <c r="K26" s="208"/>
      <c r="L26" s="208"/>
      <c r="M26" s="208"/>
      <c r="N26" s="196"/>
      <c r="O26" s="196"/>
      <c r="P26" s="198"/>
    </row>
    <row r="27" spans="1:16" s="187" customFormat="1">
      <c r="A27" s="276"/>
      <c r="B27" s="190"/>
      <c r="C27" s="190"/>
      <c r="D27" s="190"/>
      <c r="E27" s="190"/>
      <c r="F27" s="190"/>
      <c r="G27" s="190"/>
      <c r="H27" s="190"/>
      <c r="I27" s="209"/>
      <c r="J27" s="206"/>
      <c r="K27" s="206"/>
      <c r="L27" s="206"/>
      <c r="M27" s="206"/>
      <c r="N27" s="190"/>
      <c r="O27" s="190"/>
      <c r="P27" s="191"/>
    </row>
    <row r="28" spans="1:16" s="187" customFormat="1">
      <c r="A28" s="276"/>
      <c r="B28" s="193"/>
      <c r="C28" s="193"/>
      <c r="D28" s="193"/>
      <c r="E28" s="193"/>
      <c r="F28" s="193"/>
      <c r="G28" s="193"/>
      <c r="H28" s="193"/>
      <c r="I28" s="200"/>
      <c r="J28" s="207"/>
      <c r="K28" s="207"/>
      <c r="L28" s="207"/>
      <c r="M28" s="207"/>
      <c r="N28" s="193"/>
      <c r="O28" s="193"/>
      <c r="P28" s="194"/>
    </row>
    <row r="29" spans="1:16" s="187" customFormat="1">
      <c r="A29" s="276"/>
      <c r="B29" s="196"/>
      <c r="C29" s="196"/>
      <c r="D29" s="196"/>
      <c r="E29" s="196"/>
      <c r="F29" s="196"/>
      <c r="G29" s="196"/>
      <c r="H29" s="196"/>
      <c r="I29" s="202"/>
      <c r="J29" s="208"/>
      <c r="K29" s="208"/>
      <c r="L29" s="208"/>
      <c r="M29" s="208"/>
      <c r="N29" s="196"/>
      <c r="O29" s="196"/>
      <c r="P29" s="198"/>
    </row>
    <row r="30" spans="1:16" s="187" customFormat="1">
      <c r="A30" s="276"/>
      <c r="B30" s="190"/>
      <c r="C30" s="190"/>
      <c r="D30" s="190"/>
      <c r="E30" s="190"/>
      <c r="F30" s="190"/>
      <c r="G30" s="190"/>
      <c r="H30" s="190"/>
      <c r="I30" s="190"/>
      <c r="J30" s="206"/>
      <c r="K30" s="206"/>
      <c r="L30" s="206"/>
      <c r="M30" s="206"/>
      <c r="N30" s="190"/>
      <c r="O30" s="190"/>
      <c r="P30" s="191"/>
    </row>
    <row r="31" spans="1:16" s="187" customFormat="1">
      <c r="A31" s="276"/>
      <c r="B31" s="193"/>
      <c r="C31" s="193"/>
      <c r="D31" s="193"/>
      <c r="E31" s="193"/>
      <c r="F31" s="193"/>
      <c r="G31" s="193"/>
      <c r="H31" s="193"/>
      <c r="I31" s="193"/>
      <c r="J31" s="207"/>
      <c r="K31" s="207"/>
      <c r="L31" s="207"/>
      <c r="M31" s="207"/>
      <c r="N31" s="193"/>
      <c r="O31" s="193"/>
      <c r="P31" s="194"/>
    </row>
    <row r="32" spans="1:16" s="187" customFormat="1">
      <c r="A32" s="276"/>
      <c r="B32" s="196"/>
      <c r="C32" s="196"/>
      <c r="D32" s="196"/>
      <c r="E32" s="196"/>
      <c r="F32" s="196"/>
      <c r="G32" s="196"/>
      <c r="H32" s="196"/>
      <c r="I32" s="196"/>
      <c r="J32" s="208"/>
      <c r="K32" s="208"/>
      <c r="L32" s="208"/>
      <c r="M32" s="208"/>
      <c r="N32" s="196"/>
      <c r="O32" s="196"/>
      <c r="P32" s="198"/>
    </row>
    <row r="33" spans="1:16" s="187" customFormat="1">
      <c r="A33" s="276"/>
      <c r="B33" s="190"/>
      <c r="C33" s="190"/>
      <c r="D33" s="190"/>
      <c r="E33" s="190"/>
      <c r="F33" s="190"/>
      <c r="G33" s="190"/>
      <c r="H33" s="190"/>
      <c r="I33" s="190"/>
      <c r="J33" s="206"/>
      <c r="K33" s="206"/>
      <c r="L33" s="206"/>
      <c r="M33" s="206"/>
      <c r="N33" s="190"/>
      <c r="O33" s="190"/>
      <c r="P33" s="191"/>
    </row>
    <row r="34" spans="1:16" s="187" customFormat="1">
      <c r="A34" s="276"/>
      <c r="B34" s="193"/>
      <c r="C34" s="193"/>
      <c r="D34" s="193"/>
      <c r="E34" s="193"/>
      <c r="F34" s="193"/>
      <c r="G34" s="193"/>
      <c r="H34" s="193"/>
      <c r="I34" s="193"/>
      <c r="J34" s="207"/>
      <c r="K34" s="207"/>
      <c r="L34" s="207"/>
      <c r="M34" s="207"/>
      <c r="N34" s="193"/>
      <c r="O34" s="193"/>
      <c r="P34" s="194"/>
    </row>
    <row r="35" spans="1:16" s="187" customFormat="1">
      <c r="A35" s="276"/>
      <c r="B35" s="196"/>
      <c r="C35" s="196"/>
      <c r="D35" s="196"/>
      <c r="E35" s="196"/>
      <c r="F35" s="196"/>
      <c r="G35" s="196"/>
      <c r="H35" s="196"/>
      <c r="I35" s="196"/>
      <c r="J35" s="208"/>
      <c r="K35" s="208"/>
      <c r="L35" s="208"/>
      <c r="M35" s="208"/>
      <c r="N35" s="196"/>
      <c r="O35" s="196"/>
      <c r="P35" s="198"/>
    </row>
    <row r="36" spans="1:16" s="210" customFormat="1" ht="17.25" customHeight="1">
      <c r="A36" s="277" t="s">
        <v>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</row>
    <row r="37" spans="1:16" s="187" customFormat="1" ht="15.75">
      <c r="A37" s="211" t="s">
        <v>27</v>
      </c>
      <c r="B37" s="212" t="s">
        <v>69</v>
      </c>
      <c r="C37" s="212" t="s">
        <v>70</v>
      </c>
      <c r="D37" s="213">
        <v>1</v>
      </c>
      <c r="E37" s="213">
        <v>2</v>
      </c>
      <c r="F37" s="213">
        <v>3</v>
      </c>
      <c r="G37" s="213">
        <v>4</v>
      </c>
      <c r="H37" s="213">
        <v>5</v>
      </c>
      <c r="I37" s="213">
        <v>6</v>
      </c>
      <c r="J37" s="213">
        <v>7</v>
      </c>
      <c r="K37" s="213">
        <v>8</v>
      </c>
      <c r="L37" s="213">
        <v>9</v>
      </c>
      <c r="M37" s="213">
        <v>10</v>
      </c>
      <c r="N37" s="213" t="s">
        <v>72</v>
      </c>
      <c r="O37" s="213" t="s">
        <v>73</v>
      </c>
      <c r="P37" s="214" t="s">
        <v>74</v>
      </c>
    </row>
    <row r="38" spans="1:16" s="187" customFormat="1" ht="12.75" customHeight="1">
      <c r="A38" s="269" t="s">
        <v>123</v>
      </c>
      <c r="B38" s="190">
        <v>10</v>
      </c>
      <c r="C38" s="190" t="s">
        <v>181</v>
      </c>
      <c r="D38" s="215"/>
      <c r="E38" s="216"/>
      <c r="F38" s="216"/>
      <c r="G38" s="216"/>
      <c r="H38" s="216"/>
      <c r="I38" s="216"/>
      <c r="J38" s="217"/>
      <c r="K38" s="217"/>
      <c r="L38" s="217"/>
      <c r="M38" s="217"/>
      <c r="N38" s="216"/>
      <c r="O38" s="216"/>
      <c r="P38" s="218"/>
    </row>
    <row r="39" spans="1:16" s="187" customFormat="1">
      <c r="A39" s="269"/>
      <c r="B39" s="193"/>
      <c r="C39" s="193"/>
      <c r="D39" s="193"/>
      <c r="E39" s="193"/>
      <c r="F39" s="193"/>
      <c r="G39" s="193"/>
      <c r="H39" s="193"/>
      <c r="I39" s="193"/>
      <c r="J39" s="207"/>
      <c r="K39" s="207"/>
      <c r="L39" s="207"/>
      <c r="M39" s="207"/>
      <c r="N39" s="193"/>
      <c r="O39" s="193"/>
      <c r="P39" s="194"/>
    </row>
    <row r="40" spans="1:16" s="187" customFormat="1">
      <c r="A40" s="269"/>
      <c r="B40" s="196"/>
      <c r="C40" s="196"/>
      <c r="D40" s="196"/>
      <c r="E40" s="196"/>
      <c r="F40" s="196"/>
      <c r="G40" s="196"/>
      <c r="H40" s="196"/>
      <c r="I40" s="196"/>
      <c r="J40" s="208"/>
      <c r="K40" s="208"/>
      <c r="L40" s="208"/>
      <c r="M40" s="208"/>
      <c r="N40" s="196"/>
      <c r="O40" s="196"/>
      <c r="P40" s="198"/>
    </row>
    <row r="41" spans="1:16" s="187" customFormat="1" ht="12.75" customHeight="1">
      <c r="A41" s="269" t="s">
        <v>157</v>
      </c>
      <c r="B41" s="190">
        <v>11</v>
      </c>
      <c r="C41" s="190" t="s">
        <v>182</v>
      </c>
      <c r="D41" s="189"/>
      <c r="E41" s="190"/>
      <c r="F41" s="190"/>
      <c r="G41" s="190"/>
      <c r="H41" s="190"/>
      <c r="I41" s="190"/>
      <c r="J41" s="206"/>
      <c r="K41" s="206"/>
      <c r="L41" s="206"/>
      <c r="M41" s="206"/>
      <c r="N41" s="190"/>
      <c r="O41" s="190"/>
      <c r="P41" s="191"/>
    </row>
    <row r="42" spans="1:16" s="187" customFormat="1">
      <c r="A42" s="269"/>
      <c r="B42" s="193">
        <v>10</v>
      </c>
      <c r="C42" s="193" t="s">
        <v>159</v>
      </c>
      <c r="D42" s="193"/>
      <c r="E42" s="201"/>
      <c r="F42" s="193"/>
      <c r="G42" s="193"/>
      <c r="H42" s="193"/>
      <c r="I42" s="193"/>
      <c r="J42" s="207"/>
      <c r="K42" s="207"/>
      <c r="L42" s="207"/>
      <c r="M42" s="207"/>
      <c r="N42" s="193"/>
      <c r="O42" s="193"/>
      <c r="P42" s="194"/>
    </row>
    <row r="43" spans="1:16" s="187" customFormat="1">
      <c r="A43" s="269"/>
      <c r="B43" s="196"/>
      <c r="C43" s="196"/>
      <c r="D43" s="196"/>
      <c r="E43" s="196"/>
      <c r="F43" s="196"/>
      <c r="G43" s="196"/>
      <c r="H43" s="196"/>
      <c r="I43" s="202"/>
      <c r="J43" s="208"/>
      <c r="K43" s="208"/>
      <c r="L43" s="208"/>
      <c r="M43" s="208"/>
      <c r="N43" s="196"/>
      <c r="O43" s="196"/>
      <c r="P43" s="198"/>
    </row>
    <row r="44" spans="1:16" s="187" customFormat="1" ht="12.75" customHeight="1">
      <c r="A44" s="269" t="s">
        <v>151</v>
      </c>
      <c r="B44" s="190">
        <v>9</v>
      </c>
      <c r="C44" s="190" t="s">
        <v>153</v>
      </c>
      <c r="D44" s="190"/>
      <c r="E44" s="189"/>
      <c r="F44" s="190"/>
      <c r="G44" s="190"/>
      <c r="H44" s="190"/>
      <c r="I44" s="190"/>
      <c r="J44" s="206"/>
      <c r="K44" s="206"/>
      <c r="L44" s="206"/>
      <c r="M44" s="206"/>
      <c r="N44" s="190"/>
      <c r="O44" s="190"/>
      <c r="P44" s="191"/>
    </row>
    <row r="45" spans="1:16" s="187" customFormat="1">
      <c r="A45" s="269"/>
      <c r="B45" s="193">
        <v>7</v>
      </c>
      <c r="C45" s="193" t="s">
        <v>152</v>
      </c>
      <c r="D45" s="193"/>
      <c r="E45" s="201"/>
      <c r="F45" s="193"/>
      <c r="G45" s="193"/>
      <c r="H45" s="193"/>
      <c r="I45" s="193"/>
      <c r="J45" s="207"/>
      <c r="K45" s="207"/>
      <c r="L45" s="207"/>
      <c r="M45" s="207"/>
      <c r="N45" s="193"/>
      <c r="O45" s="193"/>
      <c r="P45" s="194"/>
    </row>
    <row r="46" spans="1:16" s="187" customFormat="1">
      <c r="A46" s="269"/>
      <c r="B46" s="196"/>
      <c r="C46" s="196"/>
      <c r="D46" s="196"/>
      <c r="E46" s="196"/>
      <c r="F46" s="196"/>
      <c r="G46" s="196"/>
      <c r="H46" s="196"/>
      <c r="I46" s="196"/>
      <c r="J46" s="208"/>
      <c r="K46" s="208"/>
      <c r="L46" s="208"/>
      <c r="M46" s="208"/>
      <c r="N46" s="196"/>
      <c r="O46" s="196"/>
      <c r="P46" s="198"/>
    </row>
    <row r="47" spans="1:16" s="187" customFormat="1">
      <c r="A47" s="275" t="s">
        <v>140</v>
      </c>
      <c r="B47" s="190">
        <v>7</v>
      </c>
      <c r="C47" s="190" t="s">
        <v>142</v>
      </c>
      <c r="D47" s="190"/>
      <c r="E47" s="189"/>
      <c r="F47" s="190"/>
      <c r="G47" s="190"/>
      <c r="H47" s="190"/>
      <c r="I47" s="190"/>
      <c r="J47" s="206"/>
      <c r="K47" s="206"/>
      <c r="L47" s="206"/>
      <c r="M47" s="206"/>
      <c r="N47" s="190"/>
      <c r="O47" s="190"/>
      <c r="P47" s="191"/>
    </row>
    <row r="48" spans="1:16" s="187" customFormat="1">
      <c r="A48" s="275"/>
      <c r="B48" s="193">
        <v>10</v>
      </c>
      <c r="C48" s="193" t="s">
        <v>146</v>
      </c>
      <c r="D48" s="193"/>
      <c r="E48" s="201"/>
      <c r="F48" s="193"/>
      <c r="G48" s="193"/>
      <c r="H48" s="193"/>
      <c r="I48" s="193"/>
      <c r="J48" s="207"/>
      <c r="K48" s="207"/>
      <c r="L48" s="207"/>
      <c r="M48" s="207"/>
      <c r="N48" s="193"/>
      <c r="O48" s="193"/>
      <c r="P48" s="194"/>
    </row>
    <row r="49" spans="1:16" s="187" customFormat="1">
      <c r="A49" s="275"/>
      <c r="B49" s="196"/>
      <c r="C49" s="196"/>
      <c r="D49" s="196"/>
      <c r="E49" s="196"/>
      <c r="F49" s="196"/>
      <c r="G49" s="196"/>
      <c r="H49" s="196"/>
      <c r="I49" s="196"/>
      <c r="J49" s="208"/>
      <c r="K49" s="208"/>
      <c r="L49" s="208"/>
      <c r="M49" s="208"/>
      <c r="N49" s="196"/>
      <c r="O49" s="196"/>
      <c r="P49" s="198"/>
    </row>
    <row r="50" spans="1:16" s="187" customFormat="1" ht="12.75" customHeight="1">
      <c r="A50" s="269" t="s">
        <v>166</v>
      </c>
      <c r="B50" s="190">
        <v>4</v>
      </c>
      <c r="C50" s="190" t="s">
        <v>183</v>
      </c>
      <c r="D50" s="190"/>
      <c r="E50" s="189"/>
      <c r="F50" s="190"/>
      <c r="G50" s="190"/>
      <c r="H50" s="190"/>
      <c r="I50" s="190"/>
      <c r="J50" s="206"/>
      <c r="K50" s="206"/>
      <c r="L50" s="206"/>
      <c r="M50" s="206"/>
      <c r="N50" s="190"/>
      <c r="O50" s="190"/>
      <c r="P50" s="191"/>
    </row>
    <row r="51" spans="1:16" s="187" customFormat="1">
      <c r="A51" s="269"/>
      <c r="B51" s="193"/>
      <c r="C51" s="193"/>
      <c r="D51" s="193"/>
      <c r="E51" s="193"/>
      <c r="F51" s="193"/>
      <c r="G51" s="193"/>
      <c r="H51" s="193"/>
      <c r="I51" s="193"/>
      <c r="J51" s="207"/>
      <c r="K51" s="207"/>
      <c r="L51" s="207"/>
      <c r="M51" s="207"/>
      <c r="N51" s="193"/>
      <c r="O51" s="193"/>
      <c r="P51" s="194"/>
    </row>
    <row r="52" spans="1:16" s="187" customFormat="1">
      <c r="A52" s="269"/>
      <c r="B52" s="196"/>
      <c r="C52" s="196"/>
      <c r="D52" s="196"/>
      <c r="E52" s="196"/>
      <c r="F52" s="196"/>
      <c r="G52" s="196"/>
      <c r="H52" s="196"/>
      <c r="I52" s="196"/>
      <c r="J52" s="208"/>
      <c r="K52" s="208"/>
      <c r="L52" s="208"/>
      <c r="M52" s="208"/>
      <c r="N52" s="196"/>
      <c r="O52" s="196"/>
      <c r="P52" s="198"/>
    </row>
    <row r="53" spans="1:16" s="187" customFormat="1">
      <c r="A53" s="269"/>
      <c r="B53" s="190"/>
      <c r="C53" s="190"/>
      <c r="D53" s="190"/>
      <c r="E53" s="190"/>
      <c r="F53" s="190"/>
      <c r="G53" s="190"/>
      <c r="H53" s="190"/>
      <c r="I53" s="190"/>
      <c r="J53" s="206"/>
      <c r="K53" s="206"/>
      <c r="L53" s="206"/>
      <c r="M53" s="206"/>
      <c r="N53" s="190"/>
      <c r="O53" s="190"/>
      <c r="P53" s="191"/>
    </row>
    <row r="54" spans="1:16" s="187" customFormat="1">
      <c r="A54" s="269"/>
      <c r="B54" s="193"/>
      <c r="C54" s="193"/>
      <c r="D54" s="193"/>
      <c r="E54" s="193"/>
      <c r="F54" s="193"/>
      <c r="G54" s="193"/>
      <c r="H54" s="193"/>
      <c r="I54" s="193"/>
      <c r="J54" s="207"/>
      <c r="K54" s="207"/>
      <c r="L54" s="207"/>
      <c r="M54" s="207"/>
      <c r="N54" s="193"/>
      <c r="O54" s="193"/>
      <c r="P54" s="194"/>
    </row>
    <row r="55" spans="1:16" s="187" customFormat="1">
      <c r="A55" s="269"/>
      <c r="B55" s="196"/>
      <c r="C55" s="196"/>
      <c r="D55" s="196"/>
      <c r="E55" s="196"/>
      <c r="F55" s="196"/>
      <c r="G55" s="196"/>
      <c r="H55" s="196"/>
      <c r="I55" s="196"/>
      <c r="J55" s="208"/>
      <c r="K55" s="208"/>
      <c r="L55" s="208"/>
      <c r="M55" s="208"/>
      <c r="N55" s="196"/>
      <c r="O55" s="196"/>
      <c r="P55" s="198"/>
    </row>
    <row r="56" spans="1:16" s="187" customFormat="1">
      <c r="A56" s="269"/>
      <c r="B56" s="190"/>
      <c r="C56" s="190"/>
      <c r="D56" s="190"/>
      <c r="E56" s="190"/>
      <c r="F56" s="190"/>
      <c r="G56" s="190"/>
      <c r="H56" s="190"/>
      <c r="I56" s="190"/>
      <c r="J56" s="206"/>
      <c r="K56" s="206"/>
      <c r="L56" s="206"/>
      <c r="M56" s="206"/>
      <c r="N56" s="190"/>
      <c r="O56" s="190"/>
      <c r="P56" s="191"/>
    </row>
    <row r="57" spans="1:16" s="187" customFormat="1">
      <c r="A57" s="269"/>
      <c r="B57" s="193"/>
      <c r="C57" s="193"/>
      <c r="D57" s="193"/>
      <c r="E57" s="193"/>
      <c r="F57" s="193"/>
      <c r="G57" s="193"/>
      <c r="H57" s="193"/>
      <c r="I57" s="193"/>
      <c r="J57" s="207"/>
      <c r="K57" s="207"/>
      <c r="L57" s="207"/>
      <c r="M57" s="207"/>
      <c r="N57" s="193"/>
      <c r="O57" s="193"/>
      <c r="P57" s="194"/>
    </row>
    <row r="58" spans="1:16" s="187" customFormat="1">
      <c r="A58" s="269"/>
      <c r="B58" s="196"/>
      <c r="C58" s="196"/>
      <c r="D58" s="196"/>
      <c r="E58" s="196"/>
      <c r="F58" s="196"/>
      <c r="G58" s="196"/>
      <c r="H58" s="196"/>
      <c r="I58" s="202"/>
      <c r="J58" s="208"/>
      <c r="K58" s="208"/>
      <c r="L58" s="208"/>
      <c r="M58" s="208"/>
      <c r="N58" s="196"/>
      <c r="O58" s="196"/>
      <c r="P58" s="198"/>
    </row>
    <row r="59" spans="1:16" s="187" customFormat="1">
      <c r="A59" s="269"/>
      <c r="B59" s="190"/>
      <c r="C59" s="190"/>
      <c r="D59" s="190"/>
      <c r="E59" s="190"/>
      <c r="F59" s="190"/>
      <c r="G59" s="190"/>
      <c r="H59" s="190"/>
      <c r="I59" s="190"/>
      <c r="J59" s="206"/>
      <c r="K59" s="206"/>
      <c r="L59" s="206"/>
      <c r="M59" s="206"/>
      <c r="N59" s="190"/>
      <c r="O59" s="190"/>
      <c r="P59" s="191"/>
    </row>
    <row r="60" spans="1:16" s="187" customFormat="1">
      <c r="A60" s="269"/>
      <c r="B60" s="193"/>
      <c r="C60" s="193"/>
      <c r="D60" s="193"/>
      <c r="E60" s="193"/>
      <c r="F60" s="193"/>
      <c r="G60" s="193"/>
      <c r="H60" s="193"/>
      <c r="I60" s="193"/>
      <c r="J60" s="207"/>
      <c r="K60" s="207"/>
      <c r="L60" s="207"/>
      <c r="M60" s="207"/>
      <c r="N60" s="193"/>
      <c r="O60" s="193"/>
      <c r="P60" s="194"/>
    </row>
    <row r="61" spans="1:16" s="187" customFormat="1">
      <c r="A61" s="269"/>
      <c r="B61" s="196"/>
      <c r="C61" s="196"/>
      <c r="D61" s="196"/>
      <c r="E61" s="196"/>
      <c r="F61" s="196"/>
      <c r="G61" s="196"/>
      <c r="H61" s="196"/>
      <c r="I61" s="196"/>
      <c r="J61" s="208"/>
      <c r="K61" s="208"/>
      <c r="L61" s="208"/>
      <c r="M61" s="208"/>
      <c r="N61" s="196"/>
      <c r="O61" s="196"/>
      <c r="P61" s="198"/>
    </row>
    <row r="62" spans="1:16" s="187" customFormat="1">
      <c r="A62" s="269"/>
      <c r="B62" s="190"/>
      <c r="C62" s="190"/>
      <c r="D62" s="190"/>
      <c r="E62" s="190"/>
      <c r="F62" s="190"/>
      <c r="G62" s="190"/>
      <c r="H62" s="190"/>
      <c r="I62" s="190"/>
      <c r="J62" s="206"/>
      <c r="K62" s="206"/>
      <c r="L62" s="206"/>
      <c r="M62" s="206"/>
      <c r="N62" s="190"/>
      <c r="O62" s="190"/>
      <c r="P62" s="191"/>
    </row>
    <row r="63" spans="1:16" s="187" customFormat="1">
      <c r="A63" s="269"/>
      <c r="B63" s="193"/>
      <c r="C63" s="193"/>
      <c r="D63" s="193"/>
      <c r="E63" s="193"/>
      <c r="F63" s="193"/>
      <c r="G63" s="193"/>
      <c r="H63" s="193"/>
      <c r="I63" s="193"/>
      <c r="J63" s="207"/>
      <c r="K63" s="207"/>
      <c r="L63" s="207"/>
      <c r="M63" s="207"/>
      <c r="N63" s="193"/>
      <c r="O63" s="193"/>
      <c r="P63" s="194"/>
    </row>
    <row r="64" spans="1:16" s="187" customFormat="1">
      <c r="A64" s="269"/>
      <c r="B64" s="196"/>
      <c r="C64" s="196"/>
      <c r="D64" s="196"/>
      <c r="E64" s="196"/>
      <c r="F64" s="196"/>
      <c r="G64" s="196"/>
      <c r="H64" s="196"/>
      <c r="I64" s="196"/>
      <c r="J64" s="208"/>
      <c r="K64" s="208"/>
      <c r="L64" s="208"/>
      <c r="M64" s="208"/>
      <c r="N64" s="196"/>
      <c r="O64" s="196"/>
      <c r="P64" s="198"/>
    </row>
    <row r="65" spans="1:16" s="187" customFormat="1">
      <c r="A65" s="269"/>
      <c r="B65" s="190"/>
      <c r="C65" s="190"/>
      <c r="D65" s="190"/>
      <c r="E65" s="190"/>
      <c r="F65" s="190"/>
      <c r="G65" s="190"/>
      <c r="H65" s="190"/>
      <c r="I65" s="190"/>
      <c r="J65" s="206"/>
      <c r="K65" s="206"/>
      <c r="L65" s="206"/>
      <c r="M65" s="206"/>
      <c r="N65" s="190"/>
      <c r="O65" s="190"/>
      <c r="P65" s="191"/>
    </row>
    <row r="66" spans="1:16" s="187" customFormat="1">
      <c r="A66" s="269"/>
      <c r="B66" s="193"/>
      <c r="C66" s="193"/>
      <c r="D66" s="193"/>
      <c r="E66" s="193"/>
      <c r="F66" s="193"/>
      <c r="G66" s="193"/>
      <c r="H66" s="193"/>
      <c r="I66" s="193"/>
      <c r="J66" s="207"/>
      <c r="K66" s="207"/>
      <c r="L66" s="207"/>
      <c r="M66" s="207"/>
      <c r="N66" s="193"/>
      <c r="O66" s="193"/>
      <c r="P66" s="194"/>
    </row>
    <row r="67" spans="1:16" s="187" customFormat="1">
      <c r="A67" s="269"/>
      <c r="B67" s="196"/>
      <c r="C67" s="196"/>
      <c r="D67" s="196"/>
      <c r="E67" s="196"/>
      <c r="F67" s="196"/>
      <c r="G67" s="196"/>
      <c r="H67" s="196"/>
      <c r="I67" s="196"/>
      <c r="J67" s="208"/>
      <c r="K67" s="208"/>
      <c r="L67" s="208"/>
      <c r="M67" s="208"/>
      <c r="N67" s="196"/>
      <c r="O67" s="196"/>
      <c r="P67" s="198"/>
    </row>
    <row r="68" spans="1:16" s="187" customFormat="1">
      <c r="D68" s="210"/>
      <c r="E68" s="210"/>
      <c r="F68" s="210"/>
      <c r="G68" s="210"/>
    </row>
    <row r="69" spans="1:16" s="187" customFormat="1"/>
    <row r="70" spans="1:16" s="187" customFormat="1"/>
    <row r="71" spans="1:16" s="187" customFormat="1"/>
    <row r="72" spans="1:16" s="187" customFormat="1"/>
    <row r="73" spans="1:16" s="187" customFormat="1"/>
    <row r="74" spans="1:16" s="187" customFormat="1"/>
    <row r="75" spans="1:16" s="187" customFormat="1"/>
    <row r="76" spans="1:16" s="187" customFormat="1"/>
    <row r="77" spans="1:16" s="187" customFormat="1"/>
    <row r="78" spans="1:16" s="187" customFormat="1"/>
    <row r="79" spans="1:16" s="187" customFormat="1"/>
    <row r="80" spans="1:16" s="187" customFormat="1"/>
    <row r="81" s="187" customFormat="1"/>
    <row r="82" s="187" customFormat="1"/>
    <row r="83" s="187" customFormat="1"/>
    <row r="84" s="187" customFormat="1"/>
    <row r="85" s="187" customFormat="1"/>
    <row r="86" s="187" customFormat="1"/>
    <row r="87" s="187" customFormat="1"/>
    <row r="88" s="187" customFormat="1"/>
    <row r="89" s="187" customFormat="1"/>
    <row r="90" s="187" customFormat="1"/>
    <row r="91" s="187" customFormat="1"/>
    <row r="92" s="187" customFormat="1"/>
    <row r="93" s="187" customFormat="1"/>
    <row r="94" s="187" customFormat="1"/>
    <row r="95" s="187" customFormat="1"/>
    <row r="96" s="187" customFormat="1"/>
    <row r="97" s="187" customFormat="1"/>
    <row r="98" s="187" customFormat="1"/>
    <row r="99" s="187" customFormat="1"/>
    <row r="100" s="187" customFormat="1"/>
    <row r="101" s="187" customFormat="1"/>
    <row r="102" s="187" customFormat="1"/>
    <row r="103" s="187" customFormat="1"/>
    <row r="104" s="187" customFormat="1"/>
    <row r="105" s="187" customFormat="1"/>
    <row r="106" s="187" customFormat="1"/>
    <row r="107" s="187" customFormat="1"/>
    <row r="108" s="187" customFormat="1"/>
    <row r="109" s="187" customFormat="1"/>
    <row r="110" s="187" customFormat="1"/>
    <row r="111" s="187" customFormat="1"/>
    <row r="112" s="187" customFormat="1"/>
    <row r="113" s="187" customFormat="1"/>
    <row r="114" s="187" customFormat="1"/>
    <row r="115" s="187" customFormat="1"/>
    <row r="116" s="187" customFormat="1"/>
    <row r="117" s="187" customFormat="1"/>
    <row r="118" s="187" customFormat="1"/>
    <row r="119" s="187" customFormat="1"/>
    <row r="120" s="187" customFormat="1"/>
    <row r="121" s="187" customFormat="1"/>
    <row r="122" s="187" customFormat="1"/>
    <row r="123" s="187" customFormat="1"/>
    <row r="124" s="187" customFormat="1"/>
    <row r="125" s="187" customFormat="1"/>
    <row r="126" s="187" customFormat="1"/>
    <row r="127" s="187" customFormat="1"/>
    <row r="128" s="187" customFormat="1"/>
    <row r="129" s="187" customFormat="1"/>
    <row r="130" s="187" customFormat="1"/>
    <row r="131" s="187" customFormat="1"/>
    <row r="132" s="187" customFormat="1"/>
    <row r="133" s="187" customFormat="1"/>
    <row r="134" s="187" customFormat="1"/>
    <row r="135" s="187" customFormat="1"/>
    <row r="136" s="187" customFormat="1"/>
    <row r="137" s="187" customFormat="1"/>
    <row r="138" s="187" customFormat="1"/>
    <row r="139" s="187" customFormat="1"/>
    <row r="140" s="187" customFormat="1"/>
    <row r="141" s="187" customFormat="1"/>
    <row r="142" s="187" customFormat="1"/>
    <row r="143" s="187" customFormat="1"/>
    <row r="144" s="187" customFormat="1"/>
    <row r="145" s="187" customFormat="1"/>
    <row r="146" s="187" customFormat="1"/>
    <row r="147" s="187" customFormat="1"/>
    <row r="148" s="187" customFormat="1"/>
    <row r="149" s="187" customFormat="1"/>
    <row r="150" s="187" customFormat="1"/>
    <row r="151" s="187" customFormat="1"/>
    <row r="152" s="187" customFormat="1"/>
    <row r="153" s="187" customFormat="1"/>
    <row r="154" s="187" customFormat="1"/>
    <row r="155" s="187" customFormat="1"/>
    <row r="156" s="187" customFormat="1"/>
    <row r="157" s="187" customFormat="1"/>
    <row r="158" s="187" customFormat="1"/>
    <row r="159" s="187" customFormat="1"/>
    <row r="160" s="187" customFormat="1"/>
    <row r="161" s="187" customFormat="1"/>
    <row r="162" s="187" customFormat="1"/>
    <row r="163" s="187" customFormat="1"/>
    <row r="164" s="187" customFormat="1"/>
    <row r="165" s="187" customFormat="1"/>
    <row r="166" s="187" customFormat="1"/>
    <row r="167" s="187" customFormat="1"/>
    <row r="168" s="187" customFormat="1"/>
    <row r="169" s="187" customFormat="1"/>
    <row r="170" s="187" customFormat="1"/>
    <row r="171" s="187" customFormat="1"/>
    <row r="172" s="187" customFormat="1"/>
    <row r="173" s="187" customFormat="1"/>
    <row r="174" s="187" customFormat="1"/>
    <row r="175" s="187" customFormat="1"/>
    <row r="176" s="187" customFormat="1"/>
    <row r="177" s="187" customFormat="1"/>
    <row r="178" s="187" customFormat="1"/>
    <row r="179" s="187" customFormat="1"/>
    <row r="180" s="187" customFormat="1"/>
    <row r="181" s="187" customFormat="1"/>
    <row r="182" s="187" customFormat="1"/>
    <row r="183" s="187" customFormat="1"/>
    <row r="184" s="187" customFormat="1"/>
    <row r="185" s="187" customFormat="1"/>
    <row r="186" s="187" customFormat="1"/>
    <row r="187" s="187" customFormat="1"/>
    <row r="188" s="187" customFormat="1"/>
    <row r="189" s="187" customFormat="1"/>
    <row r="190" s="187" customFormat="1"/>
    <row r="191" s="187" customFormat="1"/>
    <row r="192" s="187" customFormat="1"/>
    <row r="193" s="187" customFormat="1"/>
    <row r="194" s="187" customFormat="1"/>
    <row r="195" s="187" customFormat="1"/>
  </sheetData>
  <sheetProtection selectLockedCells="1" selectUnlockedCells="1"/>
  <mergeCells count="22">
    <mergeCell ref="A36:P36"/>
    <mergeCell ref="A3:P3"/>
    <mergeCell ref="A5:A7"/>
    <mergeCell ref="A8:A11"/>
    <mergeCell ref="A12:A14"/>
    <mergeCell ref="A15:A17"/>
    <mergeCell ref="A18:A20"/>
    <mergeCell ref="A21:A23"/>
    <mergeCell ref="A24:A26"/>
    <mergeCell ref="A27:A29"/>
    <mergeCell ref="A30:A32"/>
    <mergeCell ref="A33:A35"/>
    <mergeCell ref="A56:A58"/>
    <mergeCell ref="A59:A61"/>
    <mergeCell ref="A62:A64"/>
    <mergeCell ref="A65:A67"/>
    <mergeCell ref="A38:A40"/>
    <mergeCell ref="A41:A43"/>
    <mergeCell ref="A44:A46"/>
    <mergeCell ref="A47:A49"/>
    <mergeCell ref="A50:A52"/>
    <mergeCell ref="A53:A5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105" zoomScaleNormal="105" workbookViewId="0">
      <selection activeCell="D18" sqref="D18"/>
    </sheetView>
  </sheetViews>
  <sheetFormatPr defaultRowHeight="12.75"/>
  <cols>
    <col min="1" max="1" width="9.140625" style="219"/>
    <col min="2" max="2" width="11.85546875" style="220" customWidth="1"/>
    <col min="3" max="3" width="9.140625" style="219"/>
    <col min="4" max="4" width="26.140625" style="220" customWidth="1"/>
    <col min="5" max="5" width="4.5703125" style="219" customWidth="1"/>
    <col min="6" max="6" width="1.140625" style="221" customWidth="1"/>
    <col min="7" max="7" width="4.140625" style="219" customWidth="1"/>
    <col min="8" max="8" width="24.28515625" style="220" customWidth="1"/>
    <col min="9" max="10" width="5" style="220" customWidth="1"/>
    <col min="11" max="11" width="9.140625" style="222"/>
    <col min="12" max="12" width="24.7109375" style="220" customWidth="1"/>
    <col min="13" max="16384" width="9.140625" style="220"/>
  </cols>
  <sheetData>
    <row r="1" spans="1:16">
      <c r="A1" s="223"/>
      <c r="B1" s="224"/>
      <c r="C1" s="225"/>
      <c r="D1" s="224"/>
      <c r="E1" s="225"/>
      <c r="F1" s="224"/>
      <c r="G1" s="225"/>
      <c r="H1" s="224"/>
      <c r="I1" s="226"/>
    </row>
    <row r="2" spans="1:16">
      <c r="A2" s="227"/>
      <c r="B2" s="228"/>
      <c r="C2" s="229"/>
      <c r="D2" s="230"/>
      <c r="E2" s="229"/>
      <c r="F2" s="228"/>
      <c r="G2" s="229"/>
      <c r="H2" s="228"/>
      <c r="I2" s="231"/>
    </row>
    <row r="3" spans="1:16">
      <c r="A3" s="227"/>
      <c r="B3" s="228"/>
      <c r="C3" s="229"/>
      <c r="D3" s="230">
        <v>43085</v>
      </c>
      <c r="E3" s="229"/>
      <c r="F3" s="228"/>
      <c r="G3" s="229"/>
      <c r="H3" s="228"/>
      <c r="I3" s="231"/>
    </row>
    <row r="4" spans="1:16">
      <c r="A4" s="232" t="s">
        <v>184</v>
      </c>
      <c r="B4" s="233" t="s">
        <v>185</v>
      </c>
      <c r="C4" s="233" t="s">
        <v>186</v>
      </c>
      <c r="D4" s="233" t="s">
        <v>187</v>
      </c>
      <c r="E4" s="229"/>
      <c r="F4" s="228"/>
      <c r="G4" s="229"/>
      <c r="H4" s="228"/>
      <c r="I4" s="231"/>
    </row>
    <row r="5" spans="1:16">
      <c r="A5" s="227" t="s">
        <v>110</v>
      </c>
      <c r="B5" s="234" t="s">
        <v>188</v>
      </c>
      <c r="C5" s="229" t="s">
        <v>189</v>
      </c>
      <c r="D5" s="229" t="s">
        <v>190</v>
      </c>
      <c r="E5" s="229"/>
      <c r="F5" s="228"/>
      <c r="G5" s="229"/>
      <c r="H5" s="229"/>
      <c r="I5" s="231"/>
    </row>
    <row r="6" spans="1:16">
      <c r="A6" s="227" t="s">
        <v>112</v>
      </c>
      <c r="B6" s="234" t="s">
        <v>40</v>
      </c>
      <c r="C6" s="229" t="s">
        <v>189</v>
      </c>
      <c r="D6" s="229" t="s">
        <v>191</v>
      </c>
      <c r="E6" s="229"/>
      <c r="F6" s="228"/>
      <c r="G6" s="229"/>
      <c r="H6" s="229"/>
      <c r="I6" s="231"/>
      <c r="K6" s="220"/>
    </row>
    <row r="7" spans="1:16">
      <c r="A7" s="227" t="s">
        <v>85</v>
      </c>
      <c r="B7" s="234" t="s">
        <v>41</v>
      </c>
      <c r="C7" s="229" t="s">
        <v>192</v>
      </c>
      <c r="D7" s="229" t="s">
        <v>193</v>
      </c>
      <c r="E7" s="229"/>
      <c r="F7" s="228"/>
      <c r="G7" s="229"/>
      <c r="H7" s="229"/>
      <c r="I7" s="231"/>
      <c r="K7" s="220"/>
    </row>
    <row r="8" spans="1:16">
      <c r="A8" s="227" t="s">
        <v>194</v>
      </c>
      <c r="B8" s="234" t="s">
        <v>42</v>
      </c>
      <c r="C8" s="229" t="s">
        <v>192</v>
      </c>
      <c r="D8" s="229" t="s">
        <v>195</v>
      </c>
      <c r="E8" s="229"/>
      <c r="F8" s="228"/>
      <c r="G8" s="229"/>
      <c r="H8" s="229"/>
      <c r="I8" s="231"/>
      <c r="K8" s="220"/>
    </row>
    <row r="9" spans="1:16">
      <c r="A9" s="227"/>
      <c r="B9" s="228"/>
      <c r="C9" s="229"/>
      <c r="D9" s="228"/>
      <c r="E9" s="229"/>
      <c r="F9" s="228"/>
      <c r="G9" s="229"/>
      <c r="H9" s="228"/>
      <c r="I9" s="231"/>
      <c r="K9" s="220"/>
    </row>
    <row r="10" spans="1:16">
      <c r="A10" s="235"/>
      <c r="B10" s="228"/>
      <c r="C10" s="229"/>
      <c r="D10" s="228"/>
      <c r="E10" s="229"/>
      <c r="F10" s="228"/>
      <c r="G10" s="229"/>
      <c r="H10" s="236"/>
      <c r="I10" s="231"/>
    </row>
    <row r="11" spans="1:16">
      <c r="A11" s="235"/>
      <c r="B11" s="228"/>
      <c r="C11" s="229"/>
      <c r="D11" s="228"/>
      <c r="E11" s="229"/>
      <c r="F11" s="228"/>
      <c r="G11" s="229"/>
      <c r="H11" s="236"/>
      <c r="I11" s="231"/>
    </row>
    <row r="12" spans="1:16">
      <c r="A12" s="227"/>
      <c r="B12" s="228"/>
      <c r="C12" s="229"/>
      <c r="D12" s="230">
        <v>43092</v>
      </c>
      <c r="E12" s="229"/>
      <c r="F12" s="228"/>
      <c r="G12" s="229"/>
      <c r="H12" s="228"/>
      <c r="I12" s="231"/>
    </row>
    <row r="13" spans="1:16">
      <c r="A13" s="227"/>
      <c r="B13" s="228"/>
      <c r="C13" s="229"/>
      <c r="D13" s="233" t="s">
        <v>196</v>
      </c>
      <c r="E13" s="229"/>
      <c r="F13" s="228"/>
      <c r="G13" s="229"/>
      <c r="H13" s="228"/>
      <c r="I13" s="231"/>
      <c r="K13" s="219"/>
      <c r="L13" s="237"/>
      <c r="M13" s="219"/>
      <c r="O13" s="219"/>
    </row>
    <row r="14" spans="1:16">
      <c r="A14" s="227"/>
      <c r="B14" s="228" t="s">
        <v>197</v>
      </c>
      <c r="C14" s="229" t="s">
        <v>189</v>
      </c>
      <c r="D14" s="229" t="s">
        <v>198</v>
      </c>
      <c r="E14" s="229"/>
      <c r="F14" s="228"/>
      <c r="G14" s="229"/>
      <c r="H14" s="229"/>
      <c r="I14" s="231"/>
      <c r="K14" s="219"/>
      <c r="L14" s="238"/>
      <c r="M14" s="219"/>
      <c r="O14" s="219"/>
    </row>
    <row r="15" spans="1:16">
      <c r="A15" s="227"/>
      <c r="B15" s="228" t="s">
        <v>199</v>
      </c>
      <c r="C15" s="229" t="s">
        <v>189</v>
      </c>
      <c r="D15" s="229" t="s">
        <v>200</v>
      </c>
      <c r="E15" s="229"/>
      <c r="F15" s="228"/>
      <c r="G15" s="229"/>
      <c r="H15" s="229"/>
      <c r="I15" s="231"/>
      <c r="J15" s="239"/>
      <c r="K15" s="239"/>
      <c r="M15" s="219"/>
      <c r="O15" s="219"/>
    </row>
    <row r="16" spans="1:16">
      <c r="A16" s="227"/>
      <c r="B16" s="228"/>
      <c r="C16" s="229"/>
      <c r="D16" s="228"/>
      <c r="E16" s="229"/>
      <c r="F16" s="228"/>
      <c r="G16" s="229"/>
      <c r="H16" s="228"/>
      <c r="I16" s="231"/>
      <c r="J16" s="240"/>
      <c r="K16" s="219"/>
      <c r="M16" s="219"/>
      <c r="O16" s="219"/>
      <c r="P16" s="222"/>
    </row>
    <row r="17" spans="1:16">
      <c r="A17" s="227"/>
      <c r="B17" s="228"/>
      <c r="C17" s="229"/>
      <c r="D17" s="228"/>
      <c r="E17" s="229"/>
      <c r="F17" s="228"/>
      <c r="G17" s="229"/>
      <c r="H17" s="228"/>
      <c r="I17" s="231"/>
      <c r="J17" s="240"/>
      <c r="K17" s="219"/>
      <c r="L17" s="222"/>
      <c r="M17" s="219"/>
      <c r="O17" s="219"/>
    </row>
    <row r="18" spans="1:16">
      <c r="A18" s="227"/>
      <c r="B18" s="228"/>
      <c r="C18" s="229"/>
      <c r="D18" s="230">
        <v>43099</v>
      </c>
      <c r="E18" s="229"/>
      <c r="F18" s="228"/>
      <c r="G18" s="229"/>
      <c r="H18" s="228"/>
      <c r="I18" s="231"/>
      <c r="J18" s="240"/>
      <c r="K18" s="219"/>
      <c r="M18" s="219"/>
      <c r="O18" s="219"/>
      <c r="P18" s="222"/>
    </row>
    <row r="19" spans="1:16">
      <c r="A19" s="227"/>
      <c r="B19" s="228"/>
      <c r="C19" s="229"/>
      <c r="D19" s="233" t="s">
        <v>201</v>
      </c>
      <c r="E19" s="229"/>
      <c r="F19" s="228"/>
      <c r="G19" s="229"/>
      <c r="H19" s="228"/>
      <c r="I19" s="231"/>
      <c r="J19" s="240"/>
      <c r="K19" s="219"/>
      <c r="L19" s="222"/>
      <c r="M19" s="219"/>
      <c r="O19" s="219"/>
    </row>
    <row r="20" spans="1:16">
      <c r="A20" s="227"/>
      <c r="B20" s="228"/>
      <c r="C20" s="229"/>
      <c r="D20" s="228"/>
      <c r="E20" s="229"/>
      <c r="F20" s="228"/>
      <c r="G20" s="229"/>
      <c r="H20" s="228"/>
      <c r="I20" s="231"/>
      <c r="K20" s="219"/>
      <c r="M20" s="219"/>
      <c r="O20" s="219"/>
    </row>
    <row r="21" spans="1:16">
      <c r="A21" s="227"/>
      <c r="B21" s="228" t="s">
        <v>202</v>
      </c>
      <c r="C21" s="229" t="s">
        <v>189</v>
      </c>
      <c r="D21" s="229" t="s">
        <v>203</v>
      </c>
      <c r="E21" s="229"/>
      <c r="F21" s="228"/>
      <c r="G21" s="241"/>
      <c r="H21" s="229"/>
      <c r="I21" s="231"/>
      <c r="K21" s="219"/>
      <c r="M21" s="219"/>
      <c r="O21" s="219"/>
    </row>
    <row r="22" spans="1:16">
      <c r="A22" s="227"/>
      <c r="B22" s="228" t="s">
        <v>199</v>
      </c>
      <c r="C22" s="229" t="s">
        <v>189</v>
      </c>
      <c r="D22" s="229" t="s">
        <v>204</v>
      </c>
      <c r="E22" s="229"/>
      <c r="F22" s="228"/>
      <c r="G22" s="241"/>
      <c r="H22" s="229"/>
      <c r="I22" s="231"/>
      <c r="K22" s="219"/>
      <c r="L22" s="237"/>
      <c r="M22" s="219"/>
      <c r="O22" s="219"/>
    </row>
    <row r="23" spans="1:16">
      <c r="A23" s="227"/>
      <c r="B23" s="228"/>
      <c r="C23" s="229"/>
      <c r="D23" s="228"/>
      <c r="E23" s="229"/>
      <c r="F23" s="228"/>
      <c r="G23" s="229"/>
      <c r="H23" s="228"/>
      <c r="I23" s="231"/>
      <c r="K23" s="219"/>
      <c r="L23" s="239"/>
      <c r="M23" s="219"/>
      <c r="O23" s="219"/>
    </row>
    <row r="24" spans="1:16" hidden="1">
      <c r="A24" s="227"/>
      <c r="B24" s="228"/>
      <c r="C24" s="229"/>
      <c r="D24" s="229" t="s">
        <v>205</v>
      </c>
      <c r="E24" s="229"/>
      <c r="F24" s="228"/>
      <c r="G24" s="229"/>
      <c r="H24" s="228"/>
      <c r="I24" s="231"/>
      <c r="K24" s="219"/>
      <c r="M24" s="219"/>
      <c r="O24" s="219"/>
      <c r="P24" s="222"/>
    </row>
    <row r="25" spans="1:16" hidden="1">
      <c r="A25" s="227"/>
      <c r="B25" s="228"/>
      <c r="C25" s="229"/>
      <c r="D25" s="228"/>
      <c r="E25" s="229"/>
      <c r="F25" s="228"/>
      <c r="G25" s="229"/>
      <c r="H25" s="228"/>
      <c r="I25" s="231"/>
      <c r="K25" s="219"/>
      <c r="M25" s="219"/>
      <c r="O25" s="219"/>
    </row>
    <row r="26" spans="1:16" hidden="1">
      <c r="A26" s="227"/>
      <c r="B26" s="228"/>
      <c r="C26" s="229">
        <v>1</v>
      </c>
      <c r="D26" s="228" t="s">
        <v>206</v>
      </c>
      <c r="E26" s="229"/>
      <c r="F26" s="228"/>
      <c r="G26" s="229"/>
      <c r="H26" s="228"/>
      <c r="I26" s="231"/>
      <c r="K26" s="219"/>
      <c r="M26" s="219"/>
      <c r="O26" s="219"/>
    </row>
    <row r="27" spans="1:16" hidden="1">
      <c r="A27" s="227"/>
      <c r="B27" s="228"/>
      <c r="C27" s="229">
        <v>2</v>
      </c>
      <c r="D27" s="228" t="s">
        <v>207</v>
      </c>
      <c r="E27" s="229"/>
      <c r="F27" s="228"/>
      <c r="G27" s="229"/>
      <c r="H27" s="228"/>
      <c r="I27" s="231"/>
      <c r="K27" s="219"/>
      <c r="M27" s="219"/>
      <c r="O27" s="219"/>
    </row>
    <row r="28" spans="1:16" hidden="1">
      <c r="A28" s="227"/>
      <c r="B28" s="228"/>
      <c r="C28" s="229">
        <v>3</v>
      </c>
      <c r="D28" s="228" t="s">
        <v>208</v>
      </c>
      <c r="E28" s="229"/>
      <c r="F28" s="228"/>
      <c r="G28" s="229"/>
      <c r="H28" s="228"/>
      <c r="I28" s="231"/>
      <c r="K28" s="219"/>
      <c r="L28" s="237"/>
      <c r="M28" s="219"/>
      <c r="O28" s="219"/>
    </row>
    <row r="29" spans="1:16" hidden="1">
      <c r="A29" s="227"/>
      <c r="B29" s="228"/>
      <c r="C29" s="229">
        <v>4</v>
      </c>
      <c r="D29" s="228" t="s">
        <v>209</v>
      </c>
      <c r="E29" s="229"/>
      <c r="F29" s="228"/>
      <c r="G29" s="229"/>
      <c r="H29" s="228"/>
      <c r="I29" s="231"/>
      <c r="K29" s="219"/>
      <c r="L29" s="239"/>
      <c r="M29" s="219"/>
      <c r="O29" s="219"/>
    </row>
    <row r="30" spans="1:16" hidden="1">
      <c r="A30" s="227"/>
      <c r="B30" s="228"/>
      <c r="C30" s="229">
        <v>5</v>
      </c>
      <c r="D30" s="228" t="s">
        <v>210</v>
      </c>
      <c r="E30" s="229"/>
      <c r="F30" s="228"/>
      <c r="G30" s="229"/>
      <c r="H30" s="228"/>
      <c r="I30" s="231"/>
      <c r="K30" s="219"/>
      <c r="M30" s="219"/>
      <c r="O30" s="219"/>
    </row>
    <row r="31" spans="1:16" hidden="1">
      <c r="A31" s="227"/>
      <c r="B31" s="228"/>
      <c r="C31" s="229">
        <v>6</v>
      </c>
      <c r="D31" s="228" t="s">
        <v>211</v>
      </c>
      <c r="E31" s="229"/>
      <c r="F31" s="228"/>
      <c r="G31" s="229"/>
      <c r="H31" s="228"/>
      <c r="I31" s="231"/>
      <c r="K31" s="219"/>
      <c r="L31" s="222"/>
      <c r="M31" s="219"/>
      <c r="O31" s="219"/>
      <c r="P31" s="222"/>
    </row>
    <row r="32" spans="1:16" hidden="1">
      <c r="A32" s="227"/>
      <c r="B32" s="228"/>
      <c r="C32" s="229">
        <v>7</v>
      </c>
      <c r="D32" s="228" t="s">
        <v>212</v>
      </c>
      <c r="E32" s="229"/>
      <c r="F32" s="228"/>
      <c r="G32" s="229"/>
      <c r="H32" s="228"/>
      <c r="I32" s="231"/>
      <c r="K32" s="219"/>
      <c r="M32" s="219"/>
      <c r="O32" s="219"/>
    </row>
    <row r="33" spans="1:15" hidden="1">
      <c r="A33" s="227"/>
      <c r="B33" s="228"/>
      <c r="C33" s="229"/>
      <c r="D33" s="228"/>
      <c r="E33" s="229"/>
      <c r="F33" s="228"/>
      <c r="G33" s="229"/>
      <c r="H33" s="228"/>
      <c r="I33" s="231"/>
      <c r="K33" s="219"/>
      <c r="M33" s="219"/>
      <c r="O33" s="219"/>
    </row>
    <row r="34" spans="1:15">
      <c r="A34" s="227"/>
      <c r="B34" s="228"/>
      <c r="C34" s="229"/>
      <c r="D34" s="228"/>
      <c r="E34" s="229"/>
      <c r="F34" s="228"/>
      <c r="G34" s="229"/>
      <c r="H34" s="228"/>
      <c r="I34" s="231"/>
      <c r="K34" s="219"/>
      <c r="M34" s="219"/>
      <c r="O34" s="219"/>
    </row>
    <row r="35" spans="1:15">
      <c r="A35" s="227"/>
      <c r="B35" s="229"/>
      <c r="C35" s="229"/>
      <c r="D35" s="233" t="s">
        <v>205</v>
      </c>
      <c r="E35" s="228"/>
      <c r="F35" s="229"/>
      <c r="G35" s="228"/>
      <c r="H35" s="228"/>
      <c r="I35" s="231"/>
    </row>
    <row r="36" spans="1:15">
      <c r="A36" s="227"/>
      <c r="B36" s="229"/>
      <c r="C36" s="229"/>
      <c r="D36" s="229"/>
      <c r="E36" s="228"/>
      <c r="F36" s="229"/>
      <c r="G36" s="228"/>
      <c r="H36" s="228"/>
      <c r="I36" s="231"/>
    </row>
    <row r="37" spans="1:15" ht="15.75" customHeight="1">
      <c r="A37" s="227"/>
      <c r="B37" s="229"/>
      <c r="C37" s="229">
        <v>1</v>
      </c>
      <c r="D37" s="236" t="s">
        <v>213</v>
      </c>
      <c r="E37" s="228"/>
      <c r="F37" s="229"/>
      <c r="G37" s="228"/>
      <c r="H37" s="228"/>
      <c r="I37" s="231"/>
    </row>
    <row r="38" spans="1:15" ht="15.75" customHeight="1">
      <c r="A38" s="242"/>
      <c r="B38" s="228"/>
      <c r="C38" s="229">
        <v>2</v>
      </c>
      <c r="D38" s="228" t="s">
        <v>214</v>
      </c>
      <c r="E38" s="229"/>
      <c r="F38" s="229"/>
      <c r="G38" s="228"/>
      <c r="H38" s="228"/>
      <c r="I38" s="231"/>
    </row>
    <row r="39" spans="1:15" ht="15.75" customHeight="1">
      <c r="A39" s="243"/>
      <c r="B39" s="228"/>
      <c r="C39" s="229">
        <v>3</v>
      </c>
      <c r="D39" s="236" t="s">
        <v>215</v>
      </c>
      <c r="E39" s="229"/>
      <c r="F39" s="229"/>
      <c r="G39" s="228"/>
      <c r="H39" s="228"/>
      <c r="I39" s="231"/>
    </row>
    <row r="40" spans="1:15" ht="15.75" customHeight="1">
      <c r="A40" s="242"/>
      <c r="B40" s="228"/>
      <c r="C40" s="229">
        <v>4</v>
      </c>
      <c r="D40" s="228" t="s">
        <v>216</v>
      </c>
      <c r="E40" s="229"/>
      <c r="F40" s="229"/>
      <c r="G40" s="228"/>
      <c r="H40" s="228"/>
      <c r="I40" s="231"/>
    </row>
    <row r="41" spans="1:15" ht="15.75" customHeight="1">
      <c r="A41" s="242"/>
      <c r="B41" s="228"/>
      <c r="C41" s="229">
        <v>5</v>
      </c>
      <c r="D41" s="228" t="s">
        <v>217</v>
      </c>
      <c r="E41" s="229"/>
      <c r="F41" s="229"/>
      <c r="G41" s="228"/>
      <c r="H41" s="228"/>
      <c r="I41" s="231"/>
    </row>
    <row r="42" spans="1:15" ht="15.75" customHeight="1">
      <c r="A42" s="227"/>
      <c r="B42" s="228"/>
      <c r="C42" s="229">
        <v>6</v>
      </c>
      <c r="D42" s="228" t="s">
        <v>218</v>
      </c>
      <c r="E42" s="229"/>
      <c r="F42" s="229"/>
      <c r="G42" s="228"/>
      <c r="H42" s="228"/>
      <c r="I42" s="231"/>
    </row>
    <row r="43" spans="1:15" ht="15.75" customHeight="1">
      <c r="A43" s="227"/>
      <c r="B43" s="229"/>
      <c r="C43" s="229">
        <v>7</v>
      </c>
      <c r="D43" s="228" t="s">
        <v>219</v>
      </c>
      <c r="E43" s="228"/>
      <c r="F43" s="229"/>
      <c r="G43" s="228"/>
      <c r="H43" s="228"/>
      <c r="I43" s="231"/>
    </row>
    <row r="44" spans="1:15">
      <c r="A44" s="227"/>
      <c r="B44" s="228"/>
      <c r="C44" s="229"/>
      <c r="D44" s="228"/>
      <c r="E44" s="228"/>
      <c r="F44" s="229"/>
      <c r="G44" s="228"/>
      <c r="H44" s="228"/>
      <c r="I44" s="231"/>
    </row>
    <row r="45" spans="1:15">
      <c r="A45" s="227"/>
      <c r="B45" s="229"/>
      <c r="C45" s="228"/>
      <c r="D45" s="229"/>
      <c r="E45" s="228"/>
      <c r="F45" s="229"/>
      <c r="G45" s="228"/>
      <c r="H45" s="228"/>
      <c r="I45" s="231"/>
    </row>
    <row r="46" spans="1:15">
      <c r="A46" s="244"/>
      <c r="B46" s="245"/>
      <c r="C46" s="246"/>
      <c r="D46" s="245"/>
      <c r="E46" s="246"/>
      <c r="F46" s="245"/>
      <c r="G46" s="246"/>
      <c r="H46" s="245"/>
      <c r="I46" s="247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="105" zoomScaleNormal="105" workbookViewId="0">
      <selection activeCell="D10" sqref="D10"/>
    </sheetView>
  </sheetViews>
  <sheetFormatPr defaultRowHeight="12.75"/>
  <cols>
    <col min="1" max="1" width="3" style="248" customWidth="1"/>
    <col min="2" max="2" width="27.28515625" style="248" customWidth="1"/>
    <col min="3" max="3" width="25.28515625" style="249" customWidth="1"/>
    <col min="4" max="4" width="28.7109375" style="248" customWidth="1"/>
    <col min="5" max="5" width="28.42578125" style="248" customWidth="1"/>
    <col min="6" max="6" width="27.28515625" style="248" customWidth="1"/>
    <col min="7" max="7" width="17.42578125" style="248" customWidth="1"/>
    <col min="8" max="8" width="11.140625" style="248" customWidth="1"/>
    <col min="9" max="9" width="40.28515625" style="248" customWidth="1"/>
    <col min="10" max="16384" width="9.140625" style="248"/>
  </cols>
  <sheetData>
    <row r="2" spans="1:6" ht="20.25">
      <c r="B2" s="280" t="s">
        <v>220</v>
      </c>
      <c r="C2" s="280"/>
      <c r="D2" s="280"/>
      <c r="E2" s="280"/>
      <c r="F2" s="251"/>
    </row>
    <row r="3" spans="1:6" ht="60.75" customHeight="1">
      <c r="B3" s="250"/>
      <c r="C3" s="250"/>
      <c r="D3" s="250"/>
      <c r="E3" s="250"/>
      <c r="F3" s="251"/>
    </row>
    <row r="4" spans="1:6" ht="20.25">
      <c r="B4" s="252" t="s">
        <v>221</v>
      </c>
      <c r="C4" s="253" t="s">
        <v>222</v>
      </c>
      <c r="D4" s="253" t="s">
        <v>223</v>
      </c>
      <c r="E4" s="253" t="s">
        <v>224</v>
      </c>
      <c r="F4" s="253"/>
    </row>
    <row r="5" spans="1:6" ht="60.75" customHeight="1">
      <c r="B5" s="250"/>
      <c r="C5" s="250"/>
      <c r="D5" s="250"/>
      <c r="E5" s="250"/>
      <c r="F5" s="251"/>
    </row>
    <row r="6" spans="1:6" ht="20.25">
      <c r="A6" s="254"/>
      <c r="B6" s="253" t="s">
        <v>225</v>
      </c>
      <c r="C6" s="253" t="s">
        <v>226</v>
      </c>
      <c r="D6" s="253" t="s">
        <v>227</v>
      </c>
      <c r="E6" s="253" t="s">
        <v>228</v>
      </c>
    </row>
    <row r="7" spans="1:6" ht="20.25">
      <c r="B7" s="253"/>
      <c r="C7" s="253"/>
      <c r="D7" s="253"/>
      <c r="E7" s="279"/>
      <c r="F7" s="279"/>
    </row>
    <row r="8" spans="1:6" ht="20.25">
      <c r="B8" s="253"/>
      <c r="C8" s="253"/>
      <c r="D8" s="253"/>
      <c r="E8" s="279"/>
      <c r="F8" s="279"/>
    </row>
    <row r="9" spans="1:6" ht="20.25">
      <c r="B9" s="254"/>
      <c r="C9" s="255"/>
      <c r="D9" s="255"/>
      <c r="E9" s="279"/>
      <c r="F9" s="279"/>
    </row>
    <row r="10" spans="1:6" ht="20.25">
      <c r="B10" s="255"/>
      <c r="C10" s="255"/>
      <c r="D10" s="255"/>
      <c r="E10" s="255"/>
      <c r="F10" s="255"/>
    </row>
    <row r="11" spans="1:6" ht="20.25">
      <c r="B11" s="254"/>
      <c r="D11" s="254"/>
      <c r="E11" s="279"/>
      <c r="F11" s="279"/>
    </row>
    <row r="12" spans="1:6" ht="20.25" customHeight="1">
      <c r="B12" s="254"/>
      <c r="D12" s="254"/>
      <c r="E12" s="279"/>
      <c r="F12" s="279"/>
    </row>
    <row r="13" spans="1:6" ht="20.25" customHeight="1">
      <c r="D13" s="254"/>
      <c r="E13" s="279"/>
      <c r="F13" s="279"/>
    </row>
  </sheetData>
  <sheetProtection selectLockedCells="1" selectUnlockedCells="1"/>
  <mergeCells count="7">
    <mergeCell ref="E13:F13"/>
    <mergeCell ref="B2:E2"/>
    <mergeCell ref="E7:F7"/>
    <mergeCell ref="E8:F8"/>
    <mergeCell ref="E9:F9"/>
    <mergeCell ref="E11:F11"/>
    <mergeCell ref="E12:F1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="105" zoomScaleNormal="105" workbookViewId="0">
      <selection activeCell="D3" sqref="D3"/>
    </sheetView>
  </sheetViews>
  <sheetFormatPr defaultRowHeight="12.75"/>
  <cols>
    <col min="1" max="1" width="15" style="256" customWidth="1"/>
    <col min="2" max="2" width="22.140625" style="256" customWidth="1"/>
    <col min="3" max="3" width="36.5703125" style="256" customWidth="1"/>
    <col min="4" max="4" width="28.140625" style="256" customWidth="1"/>
    <col min="5" max="16384" width="9.140625" style="256"/>
  </cols>
  <sheetData>
    <row r="1" spans="1:10" s="220" customFormat="1" ht="30.75" customHeight="1">
      <c r="A1" s="257"/>
      <c r="B1" s="258" t="s">
        <v>229</v>
      </c>
      <c r="C1" s="258" t="s">
        <v>230</v>
      </c>
      <c r="D1" s="258" t="s">
        <v>231</v>
      </c>
    </row>
    <row r="2" spans="1:10" ht="45" customHeight="1">
      <c r="A2" s="258" t="s">
        <v>232</v>
      </c>
      <c r="B2" s="258" t="s">
        <v>233</v>
      </c>
      <c r="C2" s="258" t="s">
        <v>245</v>
      </c>
      <c r="D2" s="259" t="s">
        <v>234</v>
      </c>
      <c r="E2" s="260"/>
      <c r="F2" s="260"/>
      <c r="G2" s="260"/>
      <c r="H2" s="260"/>
      <c r="I2" s="260"/>
      <c r="J2" s="260"/>
    </row>
    <row r="3" spans="1:10" ht="35.1" customHeight="1">
      <c r="A3" s="258" t="s">
        <v>235</v>
      </c>
      <c r="B3" s="258" t="s">
        <v>77</v>
      </c>
      <c r="C3" s="258" t="s">
        <v>244</v>
      </c>
      <c r="D3" s="261" t="s">
        <v>246</v>
      </c>
    </row>
    <row r="4" spans="1:10" ht="35.1" customHeight="1">
      <c r="A4" s="258" t="s">
        <v>236</v>
      </c>
      <c r="B4" s="258"/>
      <c r="C4" s="258"/>
      <c r="D4" s="261"/>
    </row>
    <row r="5" spans="1:10" ht="35.1" customHeight="1">
      <c r="A5" s="258" t="s">
        <v>237</v>
      </c>
      <c r="B5" s="258"/>
      <c r="C5" s="258"/>
      <c r="D5" s="262"/>
    </row>
    <row r="6" spans="1:10" ht="35.1" customHeight="1">
      <c r="A6" s="258" t="s">
        <v>238</v>
      </c>
      <c r="B6" s="258"/>
      <c r="C6" s="258"/>
      <c r="D6" s="261"/>
    </row>
    <row r="7" spans="1:10" ht="35.1" customHeight="1">
      <c r="A7" s="258" t="s">
        <v>239</v>
      </c>
      <c r="B7" s="258"/>
      <c r="C7" s="258"/>
      <c r="D7" s="261"/>
    </row>
    <row r="8" spans="1:10" ht="35.1" customHeight="1">
      <c r="A8" s="258" t="s">
        <v>240</v>
      </c>
      <c r="B8" s="258"/>
      <c r="C8" s="258"/>
      <c r="D8" s="261"/>
    </row>
    <row r="9" spans="1:10" ht="35.1" customHeight="1">
      <c r="A9" s="258" t="s">
        <v>241</v>
      </c>
      <c r="B9" s="258"/>
      <c r="C9" s="258"/>
      <c r="D9" s="261"/>
    </row>
    <row r="10" spans="1:10" ht="35.1" customHeight="1">
      <c r="A10" s="258" t="s">
        <v>242</v>
      </c>
      <c r="B10" s="258"/>
      <c r="C10" s="258"/>
      <c r="D10" s="261"/>
    </row>
    <row r="11" spans="1:10" ht="35.1" customHeight="1">
      <c r="A11" s="258" t="s">
        <v>243</v>
      </c>
      <c r="B11" s="258"/>
      <c r="C11" s="258"/>
      <c r="D11" s="262"/>
    </row>
    <row r="12" spans="1:10" ht="35.1" customHeight="1">
      <c r="A12" s="258" t="s">
        <v>196</v>
      </c>
      <c r="B12" s="258"/>
      <c r="C12" s="258"/>
      <c r="D12" s="262"/>
    </row>
    <row r="13" spans="1:10" ht="35.1" customHeight="1">
      <c r="A13" s="258" t="s">
        <v>201</v>
      </c>
      <c r="B13" s="258"/>
      <c r="C13" s="258"/>
      <c r="D13" s="26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FİKSTÜR</vt:lpstr>
      <vt:lpstr>GOLLER</vt:lpstr>
      <vt:lpstr>KARTLAR</vt:lpstr>
      <vt:lpstr>FİNALLER</vt:lpstr>
      <vt:lpstr>TERTİP KOMİTESİ</vt:lpstr>
      <vt:lpstr>HAFTANIN ENLERİ</vt:lpstr>
      <vt:lpstr>FİKSTÜR!Yazdırma_Alanı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2017-10-17T10:38:50Z</dcterms:created>
  <dcterms:modified xsi:type="dcterms:W3CDTF">2017-10-17T11:00:06Z</dcterms:modified>
</cp:coreProperties>
</file>